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a_delovni_zvezek"/>
  <mc:AlternateContent xmlns:mc="http://schemas.openxmlformats.org/markup-compatibility/2006">
    <mc:Choice Requires="x15">
      <x15ac:absPath xmlns:x15ac="http://schemas.microsoft.com/office/spreadsheetml/2010/11/ac" url="D:\Documents\$ UCC &amp; Live life\"/>
    </mc:Choice>
  </mc:AlternateContent>
  <xr:revisionPtr revIDLastSave="0" documentId="13_ncr:1_{2D037568-03C9-4FF6-AC07-890092BDB48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zračun datuma" sheetId="1" r:id="rId1"/>
    <sheet name="primerjava koledarjev" sheetId="2" r:id="rId2"/>
  </sheets>
  <calcPr calcId="181029"/>
</workbook>
</file>

<file path=xl/calcChain.xml><?xml version="1.0" encoding="utf-8"?>
<calcChain xmlns="http://schemas.openxmlformats.org/spreadsheetml/2006/main">
  <c r="A11" i="1" l="1"/>
  <c r="A20" i="1" s="1"/>
  <c r="A23" i="1" s="1"/>
  <c r="A7" i="1"/>
  <c r="A8" i="1" s="1"/>
  <c r="A15" i="1" s="1"/>
  <c r="F5" i="1" s="1"/>
  <c r="A12" i="1" l="1"/>
  <c r="E20" i="1" s="1"/>
  <c r="F6" i="1"/>
  <c r="H5" i="1"/>
  <c r="G5" i="1"/>
  <c r="A19" i="1"/>
  <c r="A22" i="1" s="1"/>
  <c r="A18" i="1"/>
  <c r="A21" i="1" s="1"/>
  <c r="A26" i="1" l="1"/>
  <c r="A24" i="1"/>
  <c r="A25" i="1"/>
  <c r="F7" i="1"/>
  <c r="H6" i="1"/>
  <c r="G6" i="1"/>
  <c r="A27" i="1" l="1"/>
  <c r="E11" i="1" s="1"/>
  <c r="F8" i="1"/>
  <c r="H7" i="1"/>
  <c r="G7" i="1"/>
  <c r="H8" i="1" l="1"/>
  <c r="G8" i="1"/>
  <c r="F9" i="1"/>
  <c r="G9" i="1" l="1"/>
  <c r="F10" i="1"/>
  <c r="H9" i="1"/>
  <c r="H10" i="1" l="1"/>
  <c r="F11" i="1"/>
  <c r="G10" i="1"/>
  <c r="G11" i="1" l="1"/>
  <c r="F12" i="1"/>
  <c r="H11" i="1"/>
  <c r="G12" i="1" l="1"/>
  <c r="F13" i="1"/>
  <c r="H12" i="1"/>
  <c r="H13" i="1" l="1"/>
  <c r="G13" i="1"/>
  <c r="F14" i="1"/>
  <c r="H14" i="1" l="1"/>
  <c r="G14" i="1"/>
  <c r="F15" i="1"/>
  <c r="F16" i="1" l="1"/>
  <c r="H15" i="1"/>
  <c r="G15" i="1"/>
  <c r="F17" i="1" l="1"/>
  <c r="H16" i="1"/>
  <c r="G16" i="1"/>
  <c r="G17" i="1" l="1"/>
  <c r="G18" i="1" s="1"/>
  <c r="C20" i="1" s="1"/>
  <c r="H17" i="1"/>
  <c r="H18" i="1" s="1"/>
  <c r="D20" i="1" s="1"/>
  <c r="C2" i="1" s="1"/>
</calcChain>
</file>

<file path=xl/sharedStrings.xml><?xml version="1.0" encoding="utf-8"?>
<sst xmlns="http://schemas.openxmlformats.org/spreadsheetml/2006/main" count="394" uniqueCount="41">
  <si>
    <t>Datum po julijanskem koledarju</t>
  </si>
  <si>
    <t>Datum po starovedskem koledarju</t>
  </si>
  <si>
    <t>Datum do prejšnjega starovedskega leta</t>
  </si>
  <si>
    <t>Ime meseca</t>
  </si>
  <si>
    <t>Mesec</t>
  </si>
  <si>
    <t>Št. Dni</t>
  </si>
  <si>
    <t>Prosinec</t>
  </si>
  <si>
    <t>Svečan</t>
  </si>
  <si>
    <t>Sušec</t>
  </si>
  <si>
    <t>Mali traven</t>
  </si>
  <si>
    <t>Veliki traven</t>
  </si>
  <si>
    <t>Število štetih starovedskih let</t>
  </si>
  <si>
    <t>Rožnik</t>
  </si>
  <si>
    <t>Roden</t>
  </si>
  <si>
    <t>Mali srpan</t>
  </si>
  <si>
    <t>Veliki srpan</t>
  </si>
  <si>
    <t>Število dni do prejšnjega starovedskega leta</t>
  </si>
  <si>
    <t>Kimavec</t>
  </si>
  <si>
    <t>Vinotok</t>
  </si>
  <si>
    <t>Listopad</t>
  </si>
  <si>
    <t>Ugotavljanje prestopnega leta po znanstveni metodi 4, 100, 400</t>
  </si>
  <si>
    <t>Gruden</t>
  </si>
  <si>
    <t>Dan</t>
  </si>
  <si>
    <t>Leto</t>
  </si>
  <si>
    <t>Navodilo: Vpiši datum v rumeni okvirček</t>
  </si>
  <si>
    <t>neprestopna leta!!!</t>
  </si>
  <si>
    <t>Julijansko leto</t>
  </si>
  <si>
    <t>Starovedsko leto</t>
  </si>
  <si>
    <t>prosinec</t>
  </si>
  <si>
    <t>svečan</t>
  </si>
  <si>
    <t>sušec</t>
  </si>
  <si>
    <t>mali traven</t>
  </si>
  <si>
    <t>veliki traven</t>
  </si>
  <si>
    <t>rožnik</t>
  </si>
  <si>
    <t>roden</t>
  </si>
  <si>
    <t>mali srpan</t>
  </si>
  <si>
    <t>veliki srpan</t>
  </si>
  <si>
    <t>kimavec</t>
  </si>
  <si>
    <t>vinotok</t>
  </si>
  <si>
    <t>listopad</t>
  </si>
  <si>
    <t>gruden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</si>
</sst>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"/>
  </numFmts>
  <fonts count="6" x14ac:knownFonts="1">
    <font>
      <sz val="11"/>
      <color rgb="FF000000"/>
      <name val="Calibri"/>
    </font>
    <font>
      <b/>
      <i/>
      <sz val="14"/>
      <color rgb="FF000000"/>
      <name val="Calibri"/>
    </font>
    <font>
      <sz val="11"/>
      <name val="Calibri"/>
    </font>
    <font>
      <sz val="11"/>
      <color theme="0"/>
      <name val="Calibri"/>
      <family val="2"/>
      <charset val="238"/>
    </font>
    <font>
      <i/>
      <sz val="11"/>
      <color theme="0"/>
      <name val="Calibri"/>
      <family val="2"/>
      <charset val="238"/>
    </font>
    <font>
      <b/>
      <i/>
      <sz val="11"/>
      <color theme="0"/>
      <name val="Calibri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A5A5A5"/>
        <bgColor rgb="FFA5A5A5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theme="0"/>
        <bgColor rgb="FFFF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9CC2E5"/>
      </patternFill>
    </fill>
    <fill>
      <patternFill patternType="solid">
        <fgColor theme="0"/>
        <bgColor rgb="FFA8D08D"/>
      </patternFill>
    </fill>
    <fill>
      <patternFill patternType="solid">
        <fgColor theme="0"/>
        <bgColor rgb="FFF7CAAC"/>
      </patternFill>
    </fill>
    <fill>
      <patternFill patternType="solid">
        <fgColor theme="0"/>
        <bgColor rgb="FFD8D8D8"/>
      </patternFill>
    </fill>
    <fill>
      <patternFill patternType="solid">
        <fgColor theme="0"/>
        <bgColor rgb="FFC5E0B3"/>
      </patternFill>
    </fill>
    <fill>
      <patternFill patternType="solid">
        <fgColor theme="0"/>
        <bgColor rgb="FFB4C6E7"/>
      </patternFill>
    </fill>
    <fill>
      <patternFill patternType="solid">
        <fgColor theme="0"/>
        <bgColor rgb="FFFEF2CB"/>
      </patternFill>
    </fill>
    <fill>
      <patternFill patternType="solid">
        <fgColor theme="0"/>
        <bgColor rgb="FFFFD965"/>
      </patternFill>
    </fill>
    <fill>
      <patternFill patternType="solid">
        <fgColor theme="0"/>
        <bgColor rgb="FFBF9000"/>
      </patternFill>
    </fill>
    <fill>
      <patternFill patternType="solid">
        <fgColor theme="0"/>
        <bgColor rgb="FF7F6000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0" fontId="1" fillId="2" borderId="1" xfId="0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protection hidden="1"/>
    </xf>
    <xf numFmtId="0" fontId="0" fillId="0" borderId="0" xfId="0" applyFont="1" applyAlignment="1" applyProtection="1">
      <alignment horizontal="left"/>
      <protection hidden="1"/>
    </xf>
    <xf numFmtId="0" fontId="3" fillId="10" borderId="6" xfId="0" applyFont="1" applyFill="1" applyBorder="1" applyAlignment="1" applyProtection="1">
      <alignment horizontal="left"/>
      <protection hidden="1"/>
    </xf>
    <xf numFmtId="0" fontId="3" fillId="7" borderId="0" xfId="0" applyFont="1" applyFill="1" applyProtection="1">
      <protection hidden="1"/>
    </xf>
    <xf numFmtId="0" fontId="3" fillId="11" borderId="6" xfId="0" applyFont="1" applyFill="1" applyBorder="1" applyProtection="1">
      <protection hidden="1"/>
    </xf>
    <xf numFmtId="0" fontId="0" fillId="0" borderId="0" xfId="0" applyFont="1" applyProtection="1">
      <protection hidden="1"/>
    </xf>
    <xf numFmtId="0" fontId="3" fillId="10" borderId="1" xfId="0" applyFont="1" applyFill="1" applyBorder="1" applyAlignment="1" applyProtection="1">
      <alignment horizontal="left"/>
      <protection hidden="1"/>
    </xf>
    <xf numFmtId="14" fontId="3" fillId="10" borderId="1" xfId="0" applyNumberFormat="1" applyFont="1" applyFill="1" applyBorder="1" applyAlignment="1" applyProtection="1">
      <alignment horizontal="left"/>
      <protection hidden="1"/>
    </xf>
    <xf numFmtId="0" fontId="3" fillId="7" borderId="0" xfId="0" applyFont="1" applyFill="1" applyAlignment="1" applyProtection="1">
      <alignment horizontal="left"/>
      <protection hidden="1"/>
    </xf>
    <xf numFmtId="0" fontId="3" fillId="12" borderId="6" xfId="0" applyFont="1" applyFill="1" applyBorder="1" applyAlignment="1" applyProtection="1">
      <alignment horizontal="left"/>
      <protection hidden="1"/>
    </xf>
    <xf numFmtId="0" fontId="3" fillId="12" borderId="1" xfId="0" applyFont="1" applyFill="1" applyBorder="1" applyAlignment="1" applyProtection="1">
      <alignment horizontal="left"/>
      <protection hidden="1"/>
    </xf>
    <xf numFmtId="0" fontId="3" fillId="13" borderId="6" xfId="0" applyFont="1" applyFill="1" applyBorder="1" applyAlignment="1" applyProtection="1">
      <alignment horizontal="left"/>
      <protection hidden="1"/>
    </xf>
    <xf numFmtId="0" fontId="3" fillId="13" borderId="1" xfId="0" applyFont="1" applyFill="1" applyBorder="1" applyAlignment="1" applyProtection="1">
      <alignment horizontal="left"/>
      <protection hidden="1"/>
    </xf>
    <xf numFmtId="0" fontId="3" fillId="14" borderId="6" xfId="0" applyFont="1" applyFill="1" applyBorder="1" applyAlignment="1" applyProtection="1">
      <alignment horizontal="left" wrapText="1"/>
      <protection hidden="1"/>
    </xf>
    <xf numFmtId="0" fontId="3" fillId="14" borderId="1" xfId="0" applyFont="1" applyFill="1" applyBorder="1" applyAlignment="1" applyProtection="1">
      <alignment horizontal="left"/>
      <protection hidden="1"/>
    </xf>
    <xf numFmtId="0" fontId="3" fillId="15" borderId="1" xfId="0" applyFont="1" applyFill="1" applyBorder="1" applyAlignment="1" applyProtection="1">
      <alignment horizontal="left"/>
      <protection hidden="1"/>
    </xf>
    <xf numFmtId="0" fontId="4" fillId="16" borderId="1" xfId="0" applyFont="1" applyFill="1" applyBorder="1" applyAlignment="1" applyProtection="1">
      <alignment horizontal="left"/>
      <protection hidden="1"/>
    </xf>
    <xf numFmtId="0" fontId="3" fillId="7" borderId="0" xfId="0" applyFont="1" applyFill="1" applyAlignment="1" applyProtection="1">
      <protection hidden="1"/>
    </xf>
    <xf numFmtId="0" fontId="5" fillId="17" borderId="1" xfId="0" applyFont="1" applyFill="1" applyBorder="1" applyAlignment="1" applyProtection="1">
      <alignment horizontal="left"/>
      <protection hidden="1"/>
    </xf>
    <xf numFmtId="14" fontId="0" fillId="4" borderId="5" xfId="0" applyNumberFormat="1" applyFont="1" applyFill="1" applyBorder="1" applyAlignment="1" applyProtection="1">
      <alignment horizontal="center"/>
      <protection locked="0"/>
    </xf>
    <xf numFmtId="0" fontId="3" fillId="8" borderId="1" xfId="0" applyFont="1" applyFill="1" applyBorder="1" applyAlignment="1" applyProtection="1">
      <alignment wrapText="1"/>
      <protection hidden="1"/>
    </xf>
    <xf numFmtId="0" fontId="3" fillId="9" borderId="1" xfId="0" applyFont="1" applyFill="1" applyBorder="1" applyAlignment="1" applyProtection="1">
      <alignment wrapText="1"/>
      <protection hidden="1"/>
    </xf>
    <xf numFmtId="0" fontId="3" fillId="9" borderId="1" xfId="0" applyFont="1" applyFill="1" applyBorder="1" applyProtection="1">
      <protection hidden="1"/>
    </xf>
    <xf numFmtId="164" fontId="3" fillId="7" borderId="0" xfId="0" applyNumberFormat="1" applyFont="1" applyFill="1" applyProtection="1"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2" fillId="0" borderId="3" xfId="0" applyFont="1" applyBorder="1" applyProtection="1">
      <protection hidden="1"/>
    </xf>
    <xf numFmtId="0" fontId="2" fillId="0" borderId="4" xfId="0" applyFont="1" applyBorder="1" applyProtection="1">
      <protection hidden="1"/>
    </xf>
    <xf numFmtId="14" fontId="0" fillId="5" borderId="7" xfId="0" applyNumberFormat="1" applyFont="1" applyFill="1" applyBorder="1" applyAlignment="1" applyProtection="1">
      <alignment horizontal="center"/>
      <protection hidden="1"/>
    </xf>
    <xf numFmtId="0" fontId="2" fillId="0" borderId="8" xfId="0" applyFont="1" applyBorder="1" applyProtection="1">
      <protection hidden="1"/>
    </xf>
    <xf numFmtId="0" fontId="2" fillId="0" borderId="9" xfId="0" applyFont="1" applyBorder="1" applyProtection="1">
      <protection hidden="1"/>
    </xf>
    <xf numFmtId="0" fontId="3" fillId="6" borderId="2" xfId="0" applyFont="1" applyFill="1" applyBorder="1" applyAlignment="1" applyProtection="1">
      <alignment horizontal="center"/>
      <protection hidden="1"/>
    </xf>
    <xf numFmtId="0" fontId="3" fillId="7" borderId="4" xfId="0" applyFont="1" applyFill="1" applyBorder="1" applyProtection="1">
      <protection hidden="1"/>
    </xf>
    <xf numFmtId="0" fontId="0" fillId="7" borderId="0" xfId="0" applyFont="1" applyFill="1" applyAlignment="1" applyProtection="1">
      <protection hidden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K100"/>
  <sheetViews>
    <sheetView tabSelected="1" workbookViewId="0">
      <selection activeCell="A2" sqref="A2"/>
    </sheetView>
  </sheetViews>
  <sheetFormatPr defaultColWidth="0" defaultRowHeight="15" customHeight="1" zeroHeight="1" x14ac:dyDescent="0.25"/>
  <cols>
    <col min="1" max="1" width="40.85546875" style="2" customWidth="1"/>
    <col min="2" max="2" width="8.7109375" style="2" customWidth="1"/>
    <col min="3" max="3" width="12.28515625" style="2" customWidth="1"/>
    <col min="4" max="4" width="15.28515625" style="2" customWidth="1"/>
    <col min="5" max="5" width="6.7109375" style="2" customWidth="1"/>
    <col min="6" max="6" width="6.28515625" style="2" customWidth="1"/>
    <col min="7" max="7" width="5.5703125" style="2" customWidth="1"/>
    <col min="8" max="8" width="2.85546875" style="2" customWidth="1"/>
    <col min="9" max="11" width="8.7109375" style="2" hidden="1"/>
    <col min="12" max="16384" width="14.42578125" style="2" hidden="1"/>
  </cols>
  <sheetData>
    <row r="1" spans="1:11" ht="19.5" thickBot="1" x14ac:dyDescent="0.35">
      <c r="A1" s="1" t="s">
        <v>0</v>
      </c>
      <c r="B1" s="34"/>
      <c r="C1" s="26" t="s">
        <v>1</v>
      </c>
      <c r="D1" s="27"/>
      <c r="E1" s="27"/>
      <c r="F1" s="27"/>
      <c r="G1" s="27"/>
      <c r="H1" s="28"/>
    </row>
    <row r="2" spans="1:11" ht="15.75" thickBot="1" x14ac:dyDescent="0.3">
      <c r="A2" s="21">
        <v>27786</v>
      </c>
      <c r="B2" s="34"/>
      <c r="C2" s="29" t="str">
        <f>CONCATENATE(C20,". ",D20," ",E20)</f>
        <v>8. Svečan 7486</v>
      </c>
      <c r="D2" s="30"/>
      <c r="E2" s="30"/>
      <c r="F2" s="30"/>
      <c r="G2" s="30"/>
      <c r="H2" s="31"/>
    </row>
    <row r="3" spans="1:11" hidden="1" x14ac:dyDescent="0.25">
      <c r="A3" s="3"/>
    </row>
    <row r="4" spans="1:11" hidden="1" x14ac:dyDescent="0.25">
      <c r="A4" s="4" t="s">
        <v>2</v>
      </c>
      <c r="B4" s="5"/>
      <c r="C4" s="6" t="s">
        <v>3</v>
      </c>
      <c r="D4" s="6" t="s">
        <v>4</v>
      </c>
      <c r="E4" s="6" t="s">
        <v>5</v>
      </c>
      <c r="F4" s="5"/>
      <c r="G4" s="5"/>
      <c r="H4" s="5"/>
      <c r="I4" s="5"/>
      <c r="K4" s="7"/>
    </row>
    <row r="5" spans="1:11" hidden="1" x14ac:dyDescent="0.25">
      <c r="A5" s="8">
        <v>20</v>
      </c>
      <c r="B5" s="5"/>
      <c r="C5" s="5">
        <v>1</v>
      </c>
      <c r="D5" s="5" t="s">
        <v>6</v>
      </c>
      <c r="E5" s="5">
        <v>30</v>
      </c>
      <c r="F5" s="5">
        <f>IF((A15-E5)&lt;0,, (A15-E5))</f>
        <v>8</v>
      </c>
      <c r="G5" s="5">
        <f>IF(F5=0,A15,0)</f>
        <v>0</v>
      </c>
      <c r="H5" s="5">
        <f>IF(F5=0,1,0)</f>
        <v>0</v>
      </c>
      <c r="I5" s="5"/>
      <c r="K5" s="7"/>
    </row>
    <row r="6" spans="1:11" hidden="1" x14ac:dyDescent="0.25">
      <c r="A6" s="8">
        <v>12</v>
      </c>
      <c r="B6" s="5"/>
      <c r="C6" s="5">
        <v>2</v>
      </c>
      <c r="D6" s="5" t="s">
        <v>7</v>
      </c>
      <c r="E6" s="5">
        <v>29</v>
      </c>
      <c r="F6" s="5">
        <f t="shared" ref="F6:F17" si="0">IF((F5-E6)&lt;0,, (F5-E6))</f>
        <v>0</v>
      </c>
      <c r="G6" s="5">
        <f t="shared" ref="G6:G17" si="1">IF(F6=0,F5,0)</f>
        <v>8</v>
      </c>
      <c r="H6" s="5">
        <f>IF(AND(F6=0,F5&gt;0),2,0)</f>
        <v>2</v>
      </c>
      <c r="I6" s="5"/>
      <c r="K6" s="7"/>
    </row>
    <row r="7" spans="1:11" hidden="1" x14ac:dyDescent="0.25">
      <c r="A7" s="8">
        <f>IF((AND(MONTH(A2)=12,DAY(A2)&gt;20)),YEAR(A2),YEAR(A2)-1)</f>
        <v>1975</v>
      </c>
      <c r="B7" s="5"/>
      <c r="C7" s="5">
        <v>3</v>
      </c>
      <c r="D7" s="5" t="s">
        <v>8</v>
      </c>
      <c r="E7" s="5">
        <v>30</v>
      </c>
      <c r="F7" s="5">
        <f t="shared" si="0"/>
        <v>0</v>
      </c>
      <c r="G7" s="5">
        <f t="shared" si="1"/>
        <v>0</v>
      </c>
      <c r="H7" s="5">
        <f>IF(AND(F7=0,F6&gt;0),3,0)</f>
        <v>0</v>
      </c>
      <c r="I7" s="5"/>
      <c r="K7" s="7"/>
    </row>
    <row r="8" spans="1:11" hidden="1" x14ac:dyDescent="0.25">
      <c r="A8" s="9">
        <f>DATE(A7,A6,A5)</f>
        <v>27748</v>
      </c>
      <c r="B8" s="5"/>
      <c r="C8" s="5">
        <v>4</v>
      </c>
      <c r="D8" s="5" t="s">
        <v>9</v>
      </c>
      <c r="E8" s="5">
        <v>29</v>
      </c>
      <c r="F8" s="5">
        <f t="shared" si="0"/>
        <v>0</v>
      </c>
      <c r="G8" s="5">
        <f t="shared" si="1"/>
        <v>0</v>
      </c>
      <c r="H8" s="5">
        <f>IF(AND(F8=0,F7&gt;0),4,0)</f>
        <v>0</v>
      </c>
      <c r="I8" s="5"/>
      <c r="K8" s="7"/>
    </row>
    <row r="9" spans="1:11" hidden="1" x14ac:dyDescent="0.25">
      <c r="A9" s="10"/>
      <c r="B9" s="5"/>
      <c r="C9" s="5">
        <v>5</v>
      </c>
      <c r="D9" s="5" t="s">
        <v>10</v>
      </c>
      <c r="E9" s="5">
        <v>30</v>
      </c>
      <c r="F9" s="5">
        <f t="shared" si="0"/>
        <v>0</v>
      </c>
      <c r="G9" s="5">
        <f t="shared" si="1"/>
        <v>0</v>
      </c>
      <c r="H9" s="5">
        <f>IF(AND(F9=0,F8&gt;0),5,0)</f>
        <v>0</v>
      </c>
      <c r="I9" s="5"/>
      <c r="K9" s="7"/>
    </row>
    <row r="10" spans="1:11" hidden="1" x14ac:dyDescent="0.25">
      <c r="A10" s="11" t="s">
        <v>11</v>
      </c>
      <c r="B10" s="5"/>
      <c r="C10" s="5">
        <v>6</v>
      </c>
      <c r="D10" s="5" t="s">
        <v>12</v>
      </c>
      <c r="E10" s="5">
        <v>29</v>
      </c>
      <c r="F10" s="5">
        <f t="shared" si="0"/>
        <v>0</v>
      </c>
      <c r="G10" s="5">
        <f t="shared" si="1"/>
        <v>0</v>
      </c>
      <c r="H10" s="5">
        <f>IF(AND(F10=0,F9&gt;0),6,0)</f>
        <v>0</v>
      </c>
      <c r="I10" s="5"/>
      <c r="K10" s="7"/>
    </row>
    <row r="11" spans="1:11" hidden="1" x14ac:dyDescent="0.25">
      <c r="A11" s="12">
        <f>YEAR(A2)</f>
        <v>1976</v>
      </c>
      <c r="B11" s="5"/>
      <c r="C11" s="5">
        <v>7</v>
      </c>
      <c r="D11" s="5" t="s">
        <v>13</v>
      </c>
      <c r="E11" s="5">
        <f>IF(A27=1,12,11)</f>
        <v>12</v>
      </c>
      <c r="F11" s="5">
        <f t="shared" si="0"/>
        <v>0</v>
      </c>
      <c r="G11" s="5">
        <f t="shared" si="1"/>
        <v>0</v>
      </c>
      <c r="H11" s="5">
        <f>IF(AND(F11=0,F10&gt;0),7,0)</f>
        <v>0</v>
      </c>
      <c r="I11" s="5"/>
      <c r="K11" s="7"/>
    </row>
    <row r="12" spans="1:11" hidden="1" x14ac:dyDescent="0.25">
      <c r="A12" s="12">
        <f>IF((AND(MONTH(A2)=12,DAY(A2)&gt;20)),5511+A11,5510+A11)</f>
        <v>7486</v>
      </c>
      <c r="B12" s="5"/>
      <c r="C12" s="5">
        <v>8</v>
      </c>
      <c r="D12" s="5" t="s">
        <v>14</v>
      </c>
      <c r="E12" s="5">
        <v>30</v>
      </c>
      <c r="F12" s="5">
        <f t="shared" si="0"/>
        <v>0</v>
      </c>
      <c r="G12" s="5">
        <f t="shared" si="1"/>
        <v>0</v>
      </c>
      <c r="H12" s="5">
        <f>IF(AND(F12=0,F11&gt;0),8,0)</f>
        <v>0</v>
      </c>
      <c r="I12" s="5"/>
      <c r="K12" s="7"/>
    </row>
    <row r="13" spans="1:11" hidden="1" x14ac:dyDescent="0.25">
      <c r="A13" s="10"/>
      <c r="B13" s="5"/>
      <c r="C13" s="5">
        <v>9</v>
      </c>
      <c r="D13" s="5" t="s">
        <v>15</v>
      </c>
      <c r="E13" s="5">
        <v>29</v>
      </c>
      <c r="F13" s="5">
        <f t="shared" si="0"/>
        <v>0</v>
      </c>
      <c r="G13" s="5">
        <f t="shared" si="1"/>
        <v>0</v>
      </c>
      <c r="H13" s="5">
        <f>IF(AND(F13=0,F12&gt;0),9,0)</f>
        <v>0</v>
      </c>
      <c r="I13" s="5"/>
      <c r="K13" s="7"/>
    </row>
    <row r="14" spans="1:11" hidden="1" x14ac:dyDescent="0.25">
      <c r="A14" s="13" t="s">
        <v>16</v>
      </c>
      <c r="B14" s="5"/>
      <c r="C14" s="5">
        <v>10</v>
      </c>
      <c r="D14" s="5" t="s">
        <v>17</v>
      </c>
      <c r="E14" s="5">
        <v>30</v>
      </c>
      <c r="F14" s="5">
        <f t="shared" si="0"/>
        <v>0</v>
      </c>
      <c r="G14" s="5">
        <f t="shared" si="1"/>
        <v>0</v>
      </c>
      <c r="H14" s="5">
        <f>IF(AND(F14=0,F13&gt;0),10,0)</f>
        <v>0</v>
      </c>
      <c r="I14" s="5"/>
      <c r="K14" s="7"/>
    </row>
    <row r="15" spans="1:11" hidden="1" x14ac:dyDescent="0.25">
      <c r="A15" s="14">
        <f>A2-A8</f>
        <v>38</v>
      </c>
      <c r="B15" s="5"/>
      <c r="C15" s="5">
        <v>11</v>
      </c>
      <c r="D15" s="5" t="s">
        <v>18</v>
      </c>
      <c r="E15" s="5">
        <v>29</v>
      </c>
      <c r="F15" s="5">
        <f t="shared" si="0"/>
        <v>0</v>
      </c>
      <c r="G15" s="5">
        <f t="shared" si="1"/>
        <v>0</v>
      </c>
      <c r="H15" s="5">
        <f>IF(AND(F15=0,F14&gt;0),11,0)</f>
        <v>0</v>
      </c>
      <c r="I15" s="5"/>
      <c r="K15" s="7"/>
    </row>
    <row r="16" spans="1:11" hidden="1" x14ac:dyDescent="0.25">
      <c r="A16" s="10"/>
      <c r="B16" s="5"/>
      <c r="C16" s="5">
        <v>12</v>
      </c>
      <c r="D16" s="5" t="s">
        <v>19</v>
      </c>
      <c r="E16" s="5">
        <v>30</v>
      </c>
      <c r="F16" s="5">
        <f t="shared" si="0"/>
        <v>0</v>
      </c>
      <c r="G16" s="5">
        <f t="shared" si="1"/>
        <v>0</v>
      </c>
      <c r="H16" s="5">
        <f>IF(AND(F16=0,F15&gt;0),12,0)</f>
        <v>0</v>
      </c>
      <c r="I16" s="5"/>
    </row>
    <row r="17" spans="1:9" ht="30" hidden="1" x14ac:dyDescent="0.25">
      <c r="A17" s="15" t="s">
        <v>20</v>
      </c>
      <c r="B17" s="5"/>
      <c r="C17" s="5">
        <v>13</v>
      </c>
      <c r="D17" s="5" t="s">
        <v>21</v>
      </c>
      <c r="E17" s="5">
        <v>29</v>
      </c>
      <c r="F17" s="5">
        <f t="shared" si="0"/>
        <v>0</v>
      </c>
      <c r="G17" s="5">
        <f t="shared" si="1"/>
        <v>0</v>
      </c>
      <c r="H17" s="5">
        <f>IF(AND(F17=0,F16&gt;0),13,0)</f>
        <v>0</v>
      </c>
      <c r="I17" s="5"/>
    </row>
    <row r="18" spans="1:9" hidden="1" x14ac:dyDescent="0.25">
      <c r="A18" s="16">
        <f>$A$11/4</f>
        <v>494</v>
      </c>
      <c r="B18" s="5"/>
      <c r="C18" s="5"/>
      <c r="D18" s="5"/>
      <c r="E18" s="5"/>
      <c r="F18" s="5"/>
      <c r="G18" s="5">
        <f t="shared" ref="G18:H18" si="2">SUM(G5:G17)</f>
        <v>8</v>
      </c>
      <c r="H18" s="5">
        <f t="shared" si="2"/>
        <v>2</v>
      </c>
      <c r="I18" s="5"/>
    </row>
    <row r="19" spans="1:9" hidden="1" x14ac:dyDescent="0.25">
      <c r="A19" s="16">
        <f>$A$11/100</f>
        <v>19.760000000000002</v>
      </c>
      <c r="B19" s="5"/>
      <c r="C19" s="5" t="s">
        <v>22</v>
      </c>
      <c r="D19" s="5" t="s">
        <v>4</v>
      </c>
      <c r="E19" s="5" t="s">
        <v>23</v>
      </c>
      <c r="F19" s="5"/>
      <c r="G19" s="5"/>
      <c r="H19" s="5"/>
      <c r="I19" s="5"/>
    </row>
    <row r="20" spans="1:9" hidden="1" x14ac:dyDescent="0.25">
      <c r="A20" s="16">
        <f>$A$11/400</f>
        <v>4.9400000000000004</v>
      </c>
      <c r="B20" s="5"/>
      <c r="C20" s="5">
        <f>G18</f>
        <v>8</v>
      </c>
      <c r="D20" s="5" t="str">
        <f>VLOOKUP(H18,C5:D17,2,FALSE)</f>
        <v>Svečan</v>
      </c>
      <c r="E20" s="5">
        <f>A12</f>
        <v>7486</v>
      </c>
      <c r="F20" s="5"/>
      <c r="G20" s="5"/>
      <c r="H20" s="5"/>
      <c r="I20" s="5"/>
    </row>
    <row r="21" spans="1:9" ht="15.75" hidden="1" customHeight="1" x14ac:dyDescent="0.25">
      <c r="A21" s="17">
        <f t="shared" ref="A21:A23" si="3">IF(A18 = ROUND(A18, 0),1,0)</f>
        <v>1</v>
      </c>
      <c r="B21" s="5"/>
      <c r="C21" s="5"/>
      <c r="D21" s="5"/>
      <c r="E21" s="5"/>
      <c r="F21" s="5"/>
      <c r="G21" s="5"/>
      <c r="H21" s="5"/>
      <c r="I21" s="5"/>
    </row>
    <row r="22" spans="1:9" ht="15.75" hidden="1" customHeight="1" x14ac:dyDescent="0.25">
      <c r="A22" s="17">
        <f t="shared" si="3"/>
        <v>0</v>
      </c>
      <c r="B22" s="5"/>
      <c r="C22" s="5"/>
      <c r="D22" s="5"/>
      <c r="E22" s="5"/>
      <c r="F22" s="5"/>
      <c r="G22" s="5"/>
      <c r="H22" s="5"/>
      <c r="I22" s="5"/>
    </row>
    <row r="23" spans="1:9" ht="15.75" hidden="1" customHeight="1" x14ac:dyDescent="0.25">
      <c r="A23" s="17">
        <f t="shared" si="3"/>
        <v>0</v>
      </c>
      <c r="B23" s="5"/>
      <c r="C23" s="5"/>
      <c r="D23" s="5"/>
      <c r="E23" s="5"/>
      <c r="F23" s="5"/>
      <c r="G23" s="5"/>
      <c r="H23" s="5"/>
      <c r="I23" s="5"/>
    </row>
    <row r="24" spans="1:9" ht="15.75" hidden="1" customHeight="1" x14ac:dyDescent="0.25">
      <c r="A24" s="18">
        <f>IF(AND(A22=1,A23=1),1,0)</f>
        <v>0</v>
      </c>
      <c r="B24" s="5"/>
      <c r="C24" s="5"/>
      <c r="D24" s="5"/>
      <c r="E24" s="5"/>
      <c r="F24" s="5"/>
      <c r="G24" s="5"/>
      <c r="H24" s="5"/>
      <c r="I24" s="5"/>
    </row>
    <row r="25" spans="1:9" ht="15.75" hidden="1" customHeight="1" x14ac:dyDescent="0.25">
      <c r="A25" s="18">
        <f>IF(AND(A21=1,A22=0),1,0)</f>
        <v>1</v>
      </c>
      <c r="B25" s="5"/>
      <c r="C25" s="5"/>
      <c r="D25" s="5"/>
      <c r="E25" s="5"/>
      <c r="F25" s="5"/>
      <c r="G25" s="5"/>
      <c r="H25" s="5"/>
      <c r="I25" s="5"/>
    </row>
    <row r="26" spans="1:9" ht="15.75" hidden="1" customHeight="1" x14ac:dyDescent="0.25">
      <c r="A26" s="18">
        <f>IF(AND(A22=1,A23=0),0,1)</f>
        <v>1</v>
      </c>
      <c r="B26" s="19"/>
      <c r="C26" s="19"/>
      <c r="D26" s="19"/>
      <c r="E26" s="19"/>
      <c r="F26" s="19"/>
      <c r="G26" s="19"/>
      <c r="H26" s="19"/>
      <c r="I26" s="19"/>
    </row>
    <row r="27" spans="1:9" ht="15.75" hidden="1" customHeight="1" x14ac:dyDescent="0.25">
      <c r="A27" s="20">
        <f>IF(OR(A24=1,A25=1),1,0)</f>
        <v>1</v>
      </c>
      <c r="B27" s="19"/>
      <c r="C27" s="19"/>
      <c r="D27" s="19"/>
      <c r="E27" s="19"/>
      <c r="F27" s="19"/>
      <c r="G27" s="19"/>
      <c r="H27" s="19"/>
      <c r="I27" s="19"/>
    </row>
    <row r="28" spans="1:9" ht="15.75" hidden="1" customHeight="1" x14ac:dyDescent="0.25">
      <c r="A28" s="10"/>
      <c r="B28" s="19"/>
      <c r="C28" s="19"/>
      <c r="D28" s="19"/>
      <c r="E28" s="19"/>
      <c r="F28" s="19"/>
      <c r="G28" s="19"/>
      <c r="H28" s="19"/>
      <c r="I28" s="19"/>
    </row>
    <row r="29" spans="1:9" ht="15.75" hidden="1" customHeight="1" x14ac:dyDescent="0.25">
      <c r="A29" s="10"/>
      <c r="B29" s="19"/>
      <c r="C29" s="19"/>
      <c r="D29" s="19"/>
      <c r="E29" s="19"/>
      <c r="F29" s="19"/>
      <c r="G29" s="19"/>
      <c r="H29" s="19"/>
      <c r="I29" s="19"/>
    </row>
    <row r="30" spans="1:9" ht="15.75" hidden="1" customHeight="1" x14ac:dyDescent="0.25">
      <c r="A30" s="10"/>
      <c r="B30" s="19"/>
      <c r="C30" s="19"/>
      <c r="D30" s="19"/>
      <c r="E30" s="19"/>
      <c r="F30" s="19"/>
      <c r="G30" s="19"/>
      <c r="H30" s="19"/>
      <c r="I30" s="19"/>
    </row>
    <row r="31" spans="1:9" ht="15.75" hidden="1" customHeight="1" x14ac:dyDescent="0.25">
      <c r="A31" s="10" t="s">
        <v>24</v>
      </c>
      <c r="B31" s="19"/>
      <c r="C31" s="19"/>
      <c r="D31" s="19"/>
      <c r="E31" s="19"/>
      <c r="F31" s="19"/>
      <c r="G31" s="19"/>
      <c r="H31" s="19"/>
      <c r="I31" s="19"/>
    </row>
    <row r="32" spans="1:9" ht="15.75" hidden="1" customHeight="1" x14ac:dyDescent="0.25">
      <c r="A32" s="10"/>
      <c r="B32" s="19"/>
      <c r="C32" s="19"/>
      <c r="D32" s="19"/>
      <c r="E32" s="19"/>
      <c r="F32" s="19"/>
      <c r="G32" s="19"/>
      <c r="H32" s="19"/>
      <c r="I32" s="19"/>
    </row>
    <row r="33" spans="1:9" ht="15.75" hidden="1" customHeight="1" x14ac:dyDescent="0.25">
      <c r="A33" s="10"/>
      <c r="B33" s="19"/>
      <c r="C33" s="19"/>
      <c r="D33" s="19"/>
      <c r="E33" s="19"/>
      <c r="F33" s="19"/>
      <c r="G33" s="19"/>
      <c r="H33" s="19"/>
      <c r="I33" s="19"/>
    </row>
    <row r="34" spans="1:9" ht="15.75" hidden="1" customHeight="1" x14ac:dyDescent="0.25">
      <c r="A34" s="10"/>
      <c r="B34" s="19"/>
      <c r="C34" s="19"/>
      <c r="D34" s="19"/>
      <c r="E34" s="19"/>
      <c r="F34" s="19"/>
      <c r="G34" s="19"/>
      <c r="H34" s="19"/>
      <c r="I34" s="19"/>
    </row>
    <row r="35" spans="1:9" ht="15.75" hidden="1" customHeight="1" x14ac:dyDescent="0.25">
      <c r="A35" s="10"/>
      <c r="B35" s="19"/>
      <c r="C35" s="19"/>
      <c r="D35" s="19"/>
      <c r="E35" s="19"/>
      <c r="F35" s="19"/>
      <c r="G35" s="19"/>
      <c r="H35" s="19"/>
      <c r="I35" s="19"/>
    </row>
    <row r="36" spans="1:9" ht="15.75" hidden="1" customHeight="1" x14ac:dyDescent="0.25">
      <c r="A36" s="10"/>
      <c r="B36" s="19"/>
      <c r="C36" s="19"/>
      <c r="D36" s="19"/>
      <c r="E36" s="19"/>
      <c r="F36" s="19"/>
      <c r="G36" s="19"/>
      <c r="H36" s="19"/>
      <c r="I36" s="19"/>
    </row>
    <row r="37" spans="1:9" ht="15.75" hidden="1" customHeight="1" x14ac:dyDescent="0.25">
      <c r="A37" s="10"/>
      <c r="B37" s="19"/>
      <c r="C37" s="19"/>
      <c r="D37" s="19"/>
      <c r="E37" s="19"/>
      <c r="F37" s="19"/>
      <c r="G37" s="19"/>
      <c r="H37" s="19"/>
      <c r="I37" s="19"/>
    </row>
    <row r="38" spans="1:9" ht="15.75" hidden="1" customHeight="1" x14ac:dyDescent="0.25">
      <c r="A38" s="10"/>
      <c r="B38" s="19"/>
      <c r="C38" s="19"/>
      <c r="D38" s="19"/>
      <c r="E38" s="19"/>
      <c r="F38" s="19"/>
      <c r="G38" s="19"/>
      <c r="H38" s="19"/>
      <c r="I38" s="19"/>
    </row>
    <row r="39" spans="1:9" ht="15.75" hidden="1" customHeight="1" x14ac:dyDescent="0.25">
      <c r="A39" s="10"/>
      <c r="B39" s="19"/>
      <c r="C39" s="19"/>
      <c r="D39" s="19"/>
      <c r="E39" s="19"/>
      <c r="F39" s="19"/>
      <c r="G39" s="19"/>
      <c r="H39" s="19"/>
      <c r="I39" s="19"/>
    </row>
    <row r="40" spans="1:9" ht="15.75" hidden="1" customHeight="1" x14ac:dyDescent="0.25">
      <c r="A40" s="10"/>
      <c r="B40" s="19"/>
      <c r="C40" s="19"/>
      <c r="D40" s="19"/>
      <c r="E40" s="19"/>
      <c r="F40" s="19"/>
      <c r="G40" s="19"/>
      <c r="H40" s="19"/>
      <c r="I40" s="19"/>
    </row>
    <row r="41" spans="1:9" ht="15.75" hidden="1" customHeight="1" x14ac:dyDescent="0.25">
      <c r="A41" s="3"/>
    </row>
    <row r="42" spans="1:9" ht="15.75" hidden="1" customHeight="1" x14ac:dyDescent="0.25">
      <c r="A42" s="3"/>
    </row>
    <row r="43" spans="1:9" ht="15.75" hidden="1" customHeight="1" x14ac:dyDescent="0.25">
      <c r="A43" s="3"/>
    </row>
    <row r="44" spans="1:9" ht="15.75" hidden="1" customHeight="1" x14ac:dyDescent="0.25">
      <c r="A44" s="3"/>
    </row>
    <row r="45" spans="1:9" ht="15.75" hidden="1" customHeight="1" x14ac:dyDescent="0.25">
      <c r="A45" s="3"/>
    </row>
    <row r="46" spans="1:9" ht="15.75" hidden="1" customHeight="1" x14ac:dyDescent="0.25">
      <c r="A46" s="3"/>
    </row>
    <row r="47" spans="1:9" ht="15.75" hidden="1" customHeight="1" x14ac:dyDescent="0.25">
      <c r="A47" s="3"/>
    </row>
    <row r="48" spans="1:9" ht="15.75" hidden="1" customHeight="1" x14ac:dyDescent="0.25">
      <c r="A48" s="3"/>
    </row>
    <row r="49" spans="1:1" ht="15.75" hidden="1" customHeight="1" x14ac:dyDescent="0.25">
      <c r="A49" s="3"/>
    </row>
    <row r="50" spans="1:1" ht="15.75" hidden="1" customHeight="1" x14ac:dyDescent="0.25">
      <c r="A50" s="3"/>
    </row>
    <row r="51" spans="1:1" ht="15.75" hidden="1" customHeight="1" x14ac:dyDescent="0.25">
      <c r="A51" s="3"/>
    </row>
    <row r="52" spans="1:1" ht="15.75" hidden="1" customHeight="1" x14ac:dyDescent="0.25">
      <c r="A52" s="3"/>
    </row>
    <row r="53" spans="1:1" ht="15.75" hidden="1" customHeight="1" x14ac:dyDescent="0.25">
      <c r="A53" s="3"/>
    </row>
    <row r="54" spans="1:1" ht="15.75" hidden="1" customHeight="1" x14ac:dyDescent="0.25">
      <c r="A54" s="3"/>
    </row>
    <row r="55" spans="1:1" ht="15.75" hidden="1" customHeight="1" x14ac:dyDescent="0.25">
      <c r="A55" s="3"/>
    </row>
    <row r="56" spans="1:1" ht="15.75" hidden="1" customHeight="1" x14ac:dyDescent="0.25">
      <c r="A56" s="3"/>
    </row>
    <row r="57" spans="1:1" ht="15.75" hidden="1" customHeight="1" x14ac:dyDescent="0.25">
      <c r="A57" s="3"/>
    </row>
    <row r="58" spans="1:1" ht="15.75" hidden="1" customHeight="1" x14ac:dyDescent="0.25">
      <c r="A58" s="3"/>
    </row>
    <row r="59" spans="1:1" ht="15.75" hidden="1" customHeight="1" x14ac:dyDescent="0.25">
      <c r="A59" s="3"/>
    </row>
    <row r="60" spans="1:1" ht="15.75" hidden="1" customHeight="1" x14ac:dyDescent="0.25">
      <c r="A60" s="3"/>
    </row>
    <row r="61" spans="1:1" ht="15.75" hidden="1" customHeight="1" x14ac:dyDescent="0.25">
      <c r="A61" s="3"/>
    </row>
    <row r="62" spans="1:1" ht="15.75" hidden="1" customHeight="1" x14ac:dyDescent="0.25">
      <c r="A62" s="3"/>
    </row>
    <row r="63" spans="1:1" ht="15.75" hidden="1" customHeight="1" x14ac:dyDescent="0.25">
      <c r="A63" s="3"/>
    </row>
    <row r="64" spans="1:1" ht="15.75" hidden="1" customHeight="1" x14ac:dyDescent="0.25">
      <c r="A64" s="3"/>
    </row>
    <row r="65" spans="1:1" ht="15.75" hidden="1" customHeight="1" x14ac:dyDescent="0.25">
      <c r="A65" s="3"/>
    </row>
    <row r="66" spans="1:1" ht="15.75" hidden="1" customHeight="1" x14ac:dyDescent="0.25">
      <c r="A66" s="3"/>
    </row>
    <row r="67" spans="1:1" ht="15.75" hidden="1" customHeight="1" x14ac:dyDescent="0.25">
      <c r="A67" s="3"/>
    </row>
    <row r="68" spans="1:1" ht="15.75" hidden="1" customHeight="1" x14ac:dyDescent="0.25">
      <c r="A68" s="3"/>
    </row>
    <row r="69" spans="1:1" ht="15.75" hidden="1" customHeight="1" x14ac:dyDescent="0.25">
      <c r="A69" s="3"/>
    </row>
    <row r="70" spans="1:1" ht="15.75" hidden="1" customHeight="1" x14ac:dyDescent="0.25">
      <c r="A70" s="3"/>
    </row>
    <row r="71" spans="1:1" ht="15.75" hidden="1" customHeight="1" x14ac:dyDescent="0.25">
      <c r="A71" s="3"/>
    </row>
    <row r="72" spans="1:1" ht="15.75" hidden="1" customHeight="1" x14ac:dyDescent="0.25">
      <c r="A72" s="3"/>
    </row>
    <row r="73" spans="1:1" ht="15.75" hidden="1" customHeight="1" x14ac:dyDescent="0.25">
      <c r="A73" s="3"/>
    </row>
    <row r="74" spans="1:1" ht="15.75" hidden="1" customHeight="1" x14ac:dyDescent="0.25">
      <c r="A74" s="3"/>
    </row>
    <row r="75" spans="1:1" ht="15.75" hidden="1" customHeight="1" x14ac:dyDescent="0.25">
      <c r="A75" s="3"/>
    </row>
    <row r="76" spans="1:1" ht="15.75" hidden="1" customHeight="1" x14ac:dyDescent="0.25">
      <c r="A76" s="3"/>
    </row>
    <row r="77" spans="1:1" ht="15.75" hidden="1" customHeight="1" x14ac:dyDescent="0.25">
      <c r="A77" s="3"/>
    </row>
    <row r="78" spans="1:1" ht="15.75" hidden="1" customHeight="1" x14ac:dyDescent="0.25">
      <c r="A78" s="3"/>
    </row>
    <row r="79" spans="1:1" ht="15.75" hidden="1" customHeight="1" x14ac:dyDescent="0.25">
      <c r="A79" s="3"/>
    </row>
    <row r="80" spans="1:1" ht="15.75" hidden="1" customHeight="1" x14ac:dyDescent="0.25">
      <c r="A80" s="3"/>
    </row>
    <row r="81" spans="1:1" ht="15.75" hidden="1" customHeight="1" x14ac:dyDescent="0.25">
      <c r="A81" s="3"/>
    </row>
    <row r="82" spans="1:1" ht="15.75" hidden="1" customHeight="1" x14ac:dyDescent="0.25">
      <c r="A82" s="3"/>
    </row>
    <row r="83" spans="1:1" ht="15.75" hidden="1" customHeight="1" x14ac:dyDescent="0.25">
      <c r="A83" s="3"/>
    </row>
    <row r="84" spans="1:1" ht="15.75" hidden="1" customHeight="1" x14ac:dyDescent="0.25">
      <c r="A84" s="3"/>
    </row>
    <row r="85" spans="1:1" ht="15.75" hidden="1" customHeight="1" x14ac:dyDescent="0.25">
      <c r="A85" s="3"/>
    </row>
    <row r="86" spans="1:1" ht="15.75" hidden="1" customHeight="1" x14ac:dyDescent="0.25">
      <c r="A86" s="3"/>
    </row>
    <row r="87" spans="1:1" ht="15.75" hidden="1" customHeight="1" x14ac:dyDescent="0.25">
      <c r="A87" s="3"/>
    </row>
    <row r="88" spans="1:1" ht="15.75" hidden="1" customHeight="1" x14ac:dyDescent="0.25">
      <c r="A88" s="3"/>
    </row>
    <row r="89" spans="1:1" ht="15.75" hidden="1" customHeight="1" x14ac:dyDescent="0.25">
      <c r="A89" s="3"/>
    </row>
    <row r="90" spans="1:1" ht="15.75" hidden="1" customHeight="1" x14ac:dyDescent="0.25">
      <c r="A90" s="3"/>
    </row>
    <row r="91" spans="1:1" ht="15.75" hidden="1" customHeight="1" x14ac:dyDescent="0.25">
      <c r="A91" s="3"/>
    </row>
    <row r="92" spans="1:1" ht="15.75" hidden="1" customHeight="1" x14ac:dyDescent="0.25">
      <c r="A92" s="3"/>
    </row>
    <row r="93" spans="1:1" ht="15.75" hidden="1" customHeight="1" x14ac:dyDescent="0.25">
      <c r="A93" s="3"/>
    </row>
    <row r="94" spans="1:1" ht="15.75" hidden="1" customHeight="1" x14ac:dyDescent="0.25">
      <c r="A94" s="3"/>
    </row>
    <row r="95" spans="1:1" ht="15.75" hidden="1" customHeight="1" x14ac:dyDescent="0.25">
      <c r="A95" s="3"/>
    </row>
    <row r="96" spans="1:1" ht="15.75" hidden="1" customHeight="1" x14ac:dyDescent="0.25">
      <c r="A96" s="3"/>
    </row>
    <row r="97" spans="1:1" ht="15.75" hidden="1" customHeight="1" x14ac:dyDescent="0.25">
      <c r="A97" s="3"/>
    </row>
    <row r="98" spans="1:1" ht="15.75" hidden="1" customHeight="1" x14ac:dyDescent="0.25">
      <c r="A98" s="3"/>
    </row>
    <row r="99" spans="1:1" ht="15.75" hidden="1" customHeight="1" x14ac:dyDescent="0.25">
      <c r="A99" s="3"/>
    </row>
    <row r="100" spans="1:1" ht="15.75" hidden="1" customHeight="1" x14ac:dyDescent="0.25">
      <c r="A100" s="3"/>
    </row>
  </sheetData>
  <sheetProtection algorithmName="SHA-512" hashValue="QmYnhMDpBiaNeGJFEVFbItz3ImFuDw55kxNHJPHHL1NYa/Lo2iK7tW4pAryxNrj6mnAJZShk0MCT8OL6kc5nQQ==" saltValue="HyXiaB0Lp9FiRSVhqmt98Q==" spinCount="100000" sheet="1" objects="1" scenarios="1" selectLockedCells="1"/>
  <mergeCells count="2">
    <mergeCell ref="C1:H1"/>
    <mergeCell ref="C2:H2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1:K367"/>
  <sheetViews>
    <sheetView topLeftCell="XFD1" workbookViewId="0">
      <pane ySplit="2" topLeftCell="A3" activePane="bottomLeft" state="frozen"/>
      <selection pane="bottomLeft" activeCell="D1" sqref="D1:XFD1048576"/>
    </sheetView>
  </sheetViews>
  <sheetFormatPr defaultColWidth="0" defaultRowHeight="15" customHeight="1" x14ac:dyDescent="0.25"/>
  <cols>
    <col min="1" max="1" width="9.7109375" style="2" hidden="1" customWidth="1"/>
    <col min="2" max="2" width="11.85546875" style="2" hidden="1" customWidth="1"/>
    <col min="3" max="3" width="15.28515625" style="2" hidden="1" customWidth="1"/>
    <col min="4" max="11" width="8.7109375" style="2" hidden="1"/>
    <col min="12" max="16384" width="14.42578125" style="2" hidden="1"/>
  </cols>
  <sheetData>
    <row r="1" spans="1:3" x14ac:dyDescent="0.25">
      <c r="A1" s="32" t="s">
        <v>25</v>
      </c>
      <c r="B1" s="33"/>
      <c r="C1" s="19"/>
    </row>
    <row r="2" spans="1:3" ht="30" x14ac:dyDescent="0.25">
      <c r="A2" s="22" t="s">
        <v>26</v>
      </c>
      <c r="B2" s="23" t="s">
        <v>27</v>
      </c>
      <c r="C2" s="24"/>
    </row>
    <row r="3" spans="1:3" x14ac:dyDescent="0.25">
      <c r="A3" s="25">
        <v>44186</v>
      </c>
      <c r="B3" s="19">
        <v>1</v>
      </c>
      <c r="C3" s="19" t="s">
        <v>28</v>
      </c>
    </row>
    <row r="4" spans="1:3" x14ac:dyDescent="0.25">
      <c r="A4" s="25">
        <v>44187</v>
      </c>
      <c r="B4" s="19">
        <v>2</v>
      </c>
      <c r="C4" s="19" t="s">
        <v>28</v>
      </c>
    </row>
    <row r="5" spans="1:3" x14ac:dyDescent="0.25">
      <c r="A5" s="25">
        <v>44188</v>
      </c>
      <c r="B5" s="19">
        <v>3</v>
      </c>
      <c r="C5" s="19" t="s">
        <v>28</v>
      </c>
    </row>
    <row r="6" spans="1:3" x14ac:dyDescent="0.25">
      <c r="A6" s="25">
        <v>44189</v>
      </c>
      <c r="B6" s="19">
        <v>4</v>
      </c>
      <c r="C6" s="19" t="s">
        <v>28</v>
      </c>
    </row>
    <row r="7" spans="1:3" x14ac:dyDescent="0.25">
      <c r="A7" s="25">
        <v>44190</v>
      </c>
      <c r="B7" s="19">
        <v>5</v>
      </c>
      <c r="C7" s="19" t="s">
        <v>28</v>
      </c>
    </row>
    <row r="8" spans="1:3" x14ac:dyDescent="0.25">
      <c r="A8" s="25">
        <v>44191</v>
      </c>
      <c r="B8" s="19">
        <v>6</v>
      </c>
      <c r="C8" s="19" t="s">
        <v>28</v>
      </c>
    </row>
    <row r="9" spans="1:3" x14ac:dyDescent="0.25">
      <c r="A9" s="25">
        <v>44192</v>
      </c>
      <c r="B9" s="19">
        <v>7</v>
      </c>
      <c r="C9" s="19" t="s">
        <v>28</v>
      </c>
    </row>
    <row r="10" spans="1:3" x14ac:dyDescent="0.25">
      <c r="A10" s="25">
        <v>44193</v>
      </c>
      <c r="B10" s="19">
        <v>8</v>
      </c>
      <c r="C10" s="19" t="s">
        <v>28</v>
      </c>
    </row>
    <row r="11" spans="1:3" x14ac:dyDescent="0.25">
      <c r="A11" s="25">
        <v>44194</v>
      </c>
      <c r="B11" s="19">
        <v>9</v>
      </c>
      <c r="C11" s="19" t="s">
        <v>28</v>
      </c>
    </row>
    <row r="12" spans="1:3" x14ac:dyDescent="0.25">
      <c r="A12" s="25">
        <v>44195</v>
      </c>
      <c r="B12" s="19">
        <v>10</v>
      </c>
      <c r="C12" s="19" t="s">
        <v>28</v>
      </c>
    </row>
    <row r="13" spans="1:3" x14ac:dyDescent="0.25">
      <c r="A13" s="25">
        <v>44196</v>
      </c>
      <c r="B13" s="19">
        <v>11</v>
      </c>
      <c r="C13" s="19" t="s">
        <v>28</v>
      </c>
    </row>
    <row r="14" spans="1:3" x14ac:dyDescent="0.25">
      <c r="A14" s="25">
        <v>44197</v>
      </c>
      <c r="B14" s="19">
        <v>12</v>
      </c>
      <c r="C14" s="19" t="s">
        <v>28</v>
      </c>
    </row>
    <row r="15" spans="1:3" x14ac:dyDescent="0.25">
      <c r="A15" s="25">
        <v>44198</v>
      </c>
      <c r="B15" s="19">
        <v>13</v>
      </c>
      <c r="C15" s="19" t="s">
        <v>28</v>
      </c>
    </row>
    <row r="16" spans="1:3" x14ac:dyDescent="0.25">
      <c r="A16" s="25">
        <v>44199</v>
      </c>
      <c r="B16" s="19">
        <v>14</v>
      </c>
      <c r="C16" s="19" t="s">
        <v>28</v>
      </c>
    </row>
    <row r="17" spans="1:3" x14ac:dyDescent="0.25">
      <c r="A17" s="25">
        <v>44200</v>
      </c>
      <c r="B17" s="19">
        <v>15</v>
      </c>
      <c r="C17" s="19" t="s">
        <v>28</v>
      </c>
    </row>
    <row r="18" spans="1:3" x14ac:dyDescent="0.25">
      <c r="A18" s="25">
        <v>44201</v>
      </c>
      <c r="B18" s="19">
        <v>16</v>
      </c>
      <c r="C18" s="19" t="s">
        <v>28</v>
      </c>
    </row>
    <row r="19" spans="1:3" x14ac:dyDescent="0.25">
      <c r="A19" s="25">
        <v>44202</v>
      </c>
      <c r="B19" s="19">
        <v>17</v>
      </c>
      <c r="C19" s="19" t="s">
        <v>28</v>
      </c>
    </row>
    <row r="20" spans="1:3" x14ac:dyDescent="0.25">
      <c r="A20" s="25">
        <v>44203</v>
      </c>
      <c r="B20" s="19">
        <v>18</v>
      </c>
      <c r="C20" s="19" t="s">
        <v>28</v>
      </c>
    </row>
    <row r="21" spans="1:3" ht="15.75" customHeight="1" x14ac:dyDescent="0.25">
      <c r="A21" s="25">
        <v>44204</v>
      </c>
      <c r="B21" s="19">
        <v>19</v>
      </c>
      <c r="C21" s="19" t="s">
        <v>28</v>
      </c>
    </row>
    <row r="22" spans="1:3" ht="15.75" customHeight="1" x14ac:dyDescent="0.25">
      <c r="A22" s="25">
        <v>44205</v>
      </c>
      <c r="B22" s="19">
        <v>20</v>
      </c>
      <c r="C22" s="19" t="s">
        <v>28</v>
      </c>
    </row>
    <row r="23" spans="1:3" ht="15.75" customHeight="1" x14ac:dyDescent="0.25">
      <c r="A23" s="25">
        <v>44206</v>
      </c>
      <c r="B23" s="19">
        <v>21</v>
      </c>
      <c r="C23" s="19" t="s">
        <v>28</v>
      </c>
    </row>
    <row r="24" spans="1:3" ht="15.75" customHeight="1" x14ac:dyDescent="0.25">
      <c r="A24" s="25">
        <v>44207</v>
      </c>
      <c r="B24" s="19">
        <v>22</v>
      </c>
      <c r="C24" s="19" t="s">
        <v>28</v>
      </c>
    </row>
    <row r="25" spans="1:3" ht="15.75" customHeight="1" x14ac:dyDescent="0.25">
      <c r="A25" s="25">
        <v>44208</v>
      </c>
      <c r="B25" s="19">
        <v>23</v>
      </c>
      <c r="C25" s="19" t="s">
        <v>28</v>
      </c>
    </row>
    <row r="26" spans="1:3" ht="15.75" customHeight="1" x14ac:dyDescent="0.25">
      <c r="A26" s="25">
        <v>44209</v>
      </c>
      <c r="B26" s="19">
        <v>24</v>
      </c>
      <c r="C26" s="19" t="s">
        <v>28</v>
      </c>
    </row>
    <row r="27" spans="1:3" ht="15.75" customHeight="1" x14ac:dyDescent="0.25">
      <c r="A27" s="25">
        <v>44210</v>
      </c>
      <c r="B27" s="19">
        <v>25</v>
      </c>
      <c r="C27" s="19" t="s">
        <v>28</v>
      </c>
    </row>
    <row r="28" spans="1:3" ht="15.75" customHeight="1" x14ac:dyDescent="0.25">
      <c r="A28" s="25">
        <v>44211</v>
      </c>
      <c r="B28" s="19">
        <v>26</v>
      </c>
      <c r="C28" s="19" t="s">
        <v>28</v>
      </c>
    </row>
    <row r="29" spans="1:3" ht="15.75" customHeight="1" x14ac:dyDescent="0.25">
      <c r="A29" s="25">
        <v>44212</v>
      </c>
      <c r="B29" s="19">
        <v>27</v>
      </c>
      <c r="C29" s="19" t="s">
        <v>28</v>
      </c>
    </row>
    <row r="30" spans="1:3" ht="15.75" customHeight="1" x14ac:dyDescent="0.25">
      <c r="A30" s="25">
        <v>44213</v>
      </c>
      <c r="B30" s="19">
        <v>28</v>
      </c>
      <c r="C30" s="19" t="s">
        <v>28</v>
      </c>
    </row>
    <row r="31" spans="1:3" ht="15.75" customHeight="1" x14ac:dyDescent="0.25">
      <c r="A31" s="25">
        <v>44214</v>
      </c>
      <c r="B31" s="19">
        <v>29</v>
      </c>
      <c r="C31" s="19" t="s">
        <v>28</v>
      </c>
    </row>
    <row r="32" spans="1:3" ht="15.75" customHeight="1" x14ac:dyDescent="0.25">
      <c r="A32" s="25">
        <v>44215</v>
      </c>
      <c r="B32" s="19">
        <v>30</v>
      </c>
      <c r="C32" s="19" t="s">
        <v>28</v>
      </c>
    </row>
    <row r="33" spans="1:3" ht="15.75" customHeight="1" x14ac:dyDescent="0.25">
      <c r="A33" s="25">
        <v>44216</v>
      </c>
      <c r="B33" s="19">
        <v>1</v>
      </c>
      <c r="C33" s="19" t="s">
        <v>29</v>
      </c>
    </row>
    <row r="34" spans="1:3" ht="15.75" customHeight="1" x14ac:dyDescent="0.25">
      <c r="A34" s="25">
        <v>44217</v>
      </c>
      <c r="B34" s="19">
        <v>2</v>
      </c>
      <c r="C34" s="19" t="s">
        <v>29</v>
      </c>
    </row>
    <row r="35" spans="1:3" ht="15.75" customHeight="1" x14ac:dyDescent="0.25">
      <c r="A35" s="25">
        <v>44218</v>
      </c>
      <c r="B35" s="19">
        <v>3</v>
      </c>
      <c r="C35" s="19" t="s">
        <v>29</v>
      </c>
    </row>
    <row r="36" spans="1:3" ht="15.75" customHeight="1" x14ac:dyDescent="0.25">
      <c r="A36" s="25">
        <v>44219</v>
      </c>
      <c r="B36" s="19">
        <v>4</v>
      </c>
      <c r="C36" s="19" t="s">
        <v>29</v>
      </c>
    </row>
    <row r="37" spans="1:3" ht="15.75" customHeight="1" x14ac:dyDescent="0.25">
      <c r="A37" s="25">
        <v>44220</v>
      </c>
      <c r="B37" s="19">
        <v>5</v>
      </c>
      <c r="C37" s="19" t="s">
        <v>29</v>
      </c>
    </row>
    <row r="38" spans="1:3" ht="15.75" customHeight="1" x14ac:dyDescent="0.25">
      <c r="A38" s="25">
        <v>44221</v>
      </c>
      <c r="B38" s="19">
        <v>6</v>
      </c>
      <c r="C38" s="19" t="s">
        <v>29</v>
      </c>
    </row>
    <row r="39" spans="1:3" ht="15.75" customHeight="1" x14ac:dyDescent="0.25">
      <c r="A39" s="25">
        <v>44222</v>
      </c>
      <c r="B39" s="19">
        <v>7</v>
      </c>
      <c r="C39" s="19" t="s">
        <v>29</v>
      </c>
    </row>
    <row r="40" spans="1:3" ht="15.75" customHeight="1" x14ac:dyDescent="0.25">
      <c r="A40" s="25">
        <v>44223</v>
      </c>
      <c r="B40" s="19">
        <v>8</v>
      </c>
      <c r="C40" s="19" t="s">
        <v>29</v>
      </c>
    </row>
    <row r="41" spans="1:3" ht="15.75" customHeight="1" x14ac:dyDescent="0.25">
      <c r="A41" s="25">
        <v>44224</v>
      </c>
      <c r="B41" s="19">
        <v>9</v>
      </c>
      <c r="C41" s="19" t="s">
        <v>29</v>
      </c>
    </row>
    <row r="42" spans="1:3" ht="15.75" customHeight="1" x14ac:dyDescent="0.25">
      <c r="A42" s="25">
        <v>44225</v>
      </c>
      <c r="B42" s="19">
        <v>10</v>
      </c>
      <c r="C42" s="19" t="s">
        <v>29</v>
      </c>
    </row>
    <row r="43" spans="1:3" ht="15.75" customHeight="1" x14ac:dyDescent="0.25">
      <c r="A43" s="25">
        <v>44226</v>
      </c>
      <c r="B43" s="19">
        <v>11</v>
      </c>
      <c r="C43" s="19" t="s">
        <v>29</v>
      </c>
    </row>
    <row r="44" spans="1:3" ht="15.75" customHeight="1" x14ac:dyDescent="0.25">
      <c r="A44" s="25">
        <v>44227</v>
      </c>
      <c r="B44" s="19">
        <v>12</v>
      </c>
      <c r="C44" s="19" t="s">
        <v>29</v>
      </c>
    </row>
    <row r="45" spans="1:3" ht="15.75" customHeight="1" x14ac:dyDescent="0.25">
      <c r="A45" s="25">
        <v>44228</v>
      </c>
      <c r="B45" s="19">
        <v>13</v>
      </c>
      <c r="C45" s="19" t="s">
        <v>29</v>
      </c>
    </row>
    <row r="46" spans="1:3" ht="15.75" customHeight="1" x14ac:dyDescent="0.25">
      <c r="A46" s="25">
        <v>44229</v>
      </c>
      <c r="B46" s="19">
        <v>14</v>
      </c>
      <c r="C46" s="19" t="s">
        <v>29</v>
      </c>
    </row>
    <row r="47" spans="1:3" ht="15.75" customHeight="1" x14ac:dyDescent="0.25">
      <c r="A47" s="25">
        <v>44230</v>
      </c>
      <c r="B47" s="19">
        <v>15</v>
      </c>
      <c r="C47" s="19" t="s">
        <v>29</v>
      </c>
    </row>
    <row r="48" spans="1:3" ht="15.75" customHeight="1" x14ac:dyDescent="0.25">
      <c r="A48" s="25">
        <v>44231</v>
      </c>
      <c r="B48" s="19">
        <v>16</v>
      </c>
      <c r="C48" s="19" t="s">
        <v>29</v>
      </c>
    </row>
    <row r="49" spans="1:3" ht="15.75" customHeight="1" x14ac:dyDescent="0.25">
      <c r="A49" s="25">
        <v>44232</v>
      </c>
      <c r="B49" s="19">
        <v>17</v>
      </c>
      <c r="C49" s="19" t="s">
        <v>29</v>
      </c>
    </row>
    <row r="50" spans="1:3" ht="15.75" customHeight="1" x14ac:dyDescent="0.25">
      <c r="A50" s="25">
        <v>44233</v>
      </c>
      <c r="B50" s="19">
        <v>18</v>
      </c>
      <c r="C50" s="19" t="s">
        <v>29</v>
      </c>
    </row>
    <row r="51" spans="1:3" ht="15.75" customHeight="1" x14ac:dyDescent="0.25">
      <c r="A51" s="25">
        <v>44234</v>
      </c>
      <c r="B51" s="19">
        <v>19</v>
      </c>
      <c r="C51" s="19" t="s">
        <v>29</v>
      </c>
    </row>
    <row r="52" spans="1:3" ht="15.75" customHeight="1" x14ac:dyDescent="0.25">
      <c r="A52" s="25">
        <v>44235</v>
      </c>
      <c r="B52" s="19">
        <v>20</v>
      </c>
      <c r="C52" s="19" t="s">
        <v>29</v>
      </c>
    </row>
    <row r="53" spans="1:3" ht="15.75" customHeight="1" x14ac:dyDescent="0.25">
      <c r="A53" s="25">
        <v>44236</v>
      </c>
      <c r="B53" s="19">
        <v>21</v>
      </c>
      <c r="C53" s="19" t="s">
        <v>29</v>
      </c>
    </row>
    <row r="54" spans="1:3" ht="15.75" customHeight="1" x14ac:dyDescent="0.25">
      <c r="A54" s="25">
        <v>44237</v>
      </c>
      <c r="B54" s="19">
        <v>22</v>
      </c>
      <c r="C54" s="19" t="s">
        <v>29</v>
      </c>
    </row>
    <row r="55" spans="1:3" ht="15.75" customHeight="1" x14ac:dyDescent="0.25">
      <c r="A55" s="25">
        <v>44238</v>
      </c>
      <c r="B55" s="19">
        <v>23</v>
      </c>
      <c r="C55" s="19" t="s">
        <v>29</v>
      </c>
    </row>
    <row r="56" spans="1:3" ht="15.75" customHeight="1" x14ac:dyDescent="0.25">
      <c r="A56" s="25">
        <v>44239</v>
      </c>
      <c r="B56" s="19">
        <v>24</v>
      </c>
      <c r="C56" s="19" t="s">
        <v>29</v>
      </c>
    </row>
    <row r="57" spans="1:3" ht="15.75" customHeight="1" x14ac:dyDescent="0.25">
      <c r="A57" s="25">
        <v>44240</v>
      </c>
      <c r="B57" s="19">
        <v>25</v>
      </c>
      <c r="C57" s="19" t="s">
        <v>29</v>
      </c>
    </row>
    <row r="58" spans="1:3" ht="15.75" customHeight="1" x14ac:dyDescent="0.25">
      <c r="A58" s="25">
        <v>44241</v>
      </c>
      <c r="B58" s="19">
        <v>26</v>
      </c>
      <c r="C58" s="19" t="s">
        <v>29</v>
      </c>
    </row>
    <row r="59" spans="1:3" ht="15.75" customHeight="1" x14ac:dyDescent="0.25">
      <c r="A59" s="25">
        <v>44242</v>
      </c>
      <c r="B59" s="19">
        <v>27</v>
      </c>
      <c r="C59" s="19" t="s">
        <v>29</v>
      </c>
    </row>
    <row r="60" spans="1:3" ht="15.75" customHeight="1" x14ac:dyDescent="0.25">
      <c r="A60" s="25">
        <v>44243</v>
      </c>
      <c r="B60" s="19">
        <v>28</v>
      </c>
      <c r="C60" s="19" t="s">
        <v>29</v>
      </c>
    </row>
    <row r="61" spans="1:3" ht="15.75" customHeight="1" x14ac:dyDescent="0.25">
      <c r="A61" s="25">
        <v>44244</v>
      </c>
      <c r="B61" s="19">
        <v>29</v>
      </c>
      <c r="C61" s="19" t="s">
        <v>29</v>
      </c>
    </row>
    <row r="62" spans="1:3" ht="15.75" customHeight="1" x14ac:dyDescent="0.25">
      <c r="A62" s="25">
        <v>44245</v>
      </c>
      <c r="B62" s="19">
        <v>1</v>
      </c>
      <c r="C62" s="19" t="s">
        <v>30</v>
      </c>
    </row>
    <row r="63" spans="1:3" ht="15.75" customHeight="1" x14ac:dyDescent="0.25">
      <c r="A63" s="25">
        <v>44246</v>
      </c>
      <c r="B63" s="19">
        <v>2</v>
      </c>
      <c r="C63" s="19" t="s">
        <v>30</v>
      </c>
    </row>
    <row r="64" spans="1:3" ht="15.75" customHeight="1" x14ac:dyDescent="0.25">
      <c r="A64" s="25">
        <v>44247</v>
      </c>
      <c r="B64" s="19">
        <v>3</v>
      </c>
      <c r="C64" s="19" t="s">
        <v>30</v>
      </c>
    </row>
    <row r="65" spans="1:3" ht="15.75" customHeight="1" x14ac:dyDescent="0.25">
      <c r="A65" s="25">
        <v>44248</v>
      </c>
      <c r="B65" s="19">
        <v>4</v>
      </c>
      <c r="C65" s="19" t="s">
        <v>30</v>
      </c>
    </row>
    <row r="66" spans="1:3" ht="15.75" customHeight="1" x14ac:dyDescent="0.25">
      <c r="A66" s="25">
        <v>44249</v>
      </c>
      <c r="B66" s="19">
        <v>5</v>
      </c>
      <c r="C66" s="19" t="s">
        <v>30</v>
      </c>
    </row>
    <row r="67" spans="1:3" ht="15.75" customHeight="1" x14ac:dyDescent="0.25">
      <c r="A67" s="25">
        <v>44250</v>
      </c>
      <c r="B67" s="19">
        <v>6</v>
      </c>
      <c r="C67" s="19" t="s">
        <v>30</v>
      </c>
    </row>
    <row r="68" spans="1:3" ht="15.75" customHeight="1" x14ac:dyDescent="0.25">
      <c r="A68" s="25">
        <v>44251</v>
      </c>
      <c r="B68" s="19">
        <v>7</v>
      </c>
      <c r="C68" s="19" t="s">
        <v>30</v>
      </c>
    </row>
    <row r="69" spans="1:3" ht="15.75" customHeight="1" x14ac:dyDescent="0.25">
      <c r="A69" s="25">
        <v>44252</v>
      </c>
      <c r="B69" s="19">
        <v>8</v>
      </c>
      <c r="C69" s="19" t="s">
        <v>30</v>
      </c>
    </row>
    <row r="70" spans="1:3" ht="15.75" customHeight="1" x14ac:dyDescent="0.25">
      <c r="A70" s="25">
        <v>44253</v>
      </c>
      <c r="B70" s="19">
        <v>9</v>
      </c>
      <c r="C70" s="19" t="s">
        <v>30</v>
      </c>
    </row>
    <row r="71" spans="1:3" ht="15.75" customHeight="1" x14ac:dyDescent="0.25">
      <c r="A71" s="25">
        <v>44254</v>
      </c>
      <c r="B71" s="19">
        <v>10</v>
      </c>
      <c r="C71" s="19" t="s">
        <v>30</v>
      </c>
    </row>
    <row r="72" spans="1:3" ht="15.75" customHeight="1" x14ac:dyDescent="0.25">
      <c r="A72" s="25">
        <v>44255</v>
      </c>
      <c r="B72" s="19">
        <v>11</v>
      </c>
      <c r="C72" s="19" t="s">
        <v>30</v>
      </c>
    </row>
    <row r="73" spans="1:3" ht="15.75" customHeight="1" x14ac:dyDescent="0.25">
      <c r="A73" s="25">
        <v>44256</v>
      </c>
      <c r="B73" s="19">
        <v>12</v>
      </c>
      <c r="C73" s="19" t="s">
        <v>30</v>
      </c>
    </row>
    <row r="74" spans="1:3" ht="15.75" customHeight="1" x14ac:dyDescent="0.25">
      <c r="A74" s="25">
        <v>44257</v>
      </c>
      <c r="B74" s="19">
        <v>13</v>
      </c>
      <c r="C74" s="19" t="s">
        <v>30</v>
      </c>
    </row>
    <row r="75" spans="1:3" ht="15.75" customHeight="1" x14ac:dyDescent="0.25">
      <c r="A75" s="25">
        <v>44258</v>
      </c>
      <c r="B75" s="19">
        <v>14</v>
      </c>
      <c r="C75" s="19" t="s">
        <v>30</v>
      </c>
    </row>
    <row r="76" spans="1:3" ht="15.75" customHeight="1" x14ac:dyDescent="0.25">
      <c r="A76" s="25">
        <v>44259</v>
      </c>
      <c r="B76" s="19">
        <v>15</v>
      </c>
      <c r="C76" s="19" t="s">
        <v>30</v>
      </c>
    </row>
    <row r="77" spans="1:3" ht="15.75" customHeight="1" x14ac:dyDescent="0.25">
      <c r="A77" s="25">
        <v>44260</v>
      </c>
      <c r="B77" s="19">
        <v>16</v>
      </c>
      <c r="C77" s="19" t="s">
        <v>30</v>
      </c>
    </row>
    <row r="78" spans="1:3" ht="15.75" customHeight="1" x14ac:dyDescent="0.25">
      <c r="A78" s="25">
        <v>44261</v>
      </c>
      <c r="B78" s="19">
        <v>17</v>
      </c>
      <c r="C78" s="19" t="s">
        <v>30</v>
      </c>
    </row>
    <row r="79" spans="1:3" ht="15.75" customHeight="1" x14ac:dyDescent="0.25">
      <c r="A79" s="25">
        <v>44262</v>
      </c>
      <c r="B79" s="19">
        <v>18</v>
      </c>
      <c r="C79" s="19" t="s">
        <v>30</v>
      </c>
    </row>
    <row r="80" spans="1:3" ht="15.75" customHeight="1" x14ac:dyDescent="0.25">
      <c r="A80" s="25">
        <v>44263</v>
      </c>
      <c r="B80" s="19">
        <v>19</v>
      </c>
      <c r="C80" s="19" t="s">
        <v>30</v>
      </c>
    </row>
    <row r="81" spans="1:3" ht="15.75" customHeight="1" x14ac:dyDescent="0.25">
      <c r="A81" s="25">
        <v>44264</v>
      </c>
      <c r="B81" s="19">
        <v>20</v>
      </c>
      <c r="C81" s="19" t="s">
        <v>30</v>
      </c>
    </row>
    <row r="82" spans="1:3" ht="15.75" customHeight="1" x14ac:dyDescent="0.25">
      <c r="A82" s="25">
        <v>44265</v>
      </c>
      <c r="B82" s="19">
        <v>21</v>
      </c>
      <c r="C82" s="19" t="s">
        <v>30</v>
      </c>
    </row>
    <row r="83" spans="1:3" ht="15.75" customHeight="1" x14ac:dyDescent="0.25">
      <c r="A83" s="25">
        <v>44266</v>
      </c>
      <c r="B83" s="19">
        <v>22</v>
      </c>
      <c r="C83" s="19" t="s">
        <v>30</v>
      </c>
    </row>
    <row r="84" spans="1:3" ht="15.75" customHeight="1" x14ac:dyDescent="0.25">
      <c r="A84" s="25">
        <v>44267</v>
      </c>
      <c r="B84" s="19">
        <v>23</v>
      </c>
      <c r="C84" s="19" t="s">
        <v>30</v>
      </c>
    </row>
    <row r="85" spans="1:3" ht="15.75" customHeight="1" x14ac:dyDescent="0.25">
      <c r="A85" s="25">
        <v>44268</v>
      </c>
      <c r="B85" s="19">
        <v>24</v>
      </c>
      <c r="C85" s="19" t="s">
        <v>30</v>
      </c>
    </row>
    <row r="86" spans="1:3" ht="15.75" customHeight="1" x14ac:dyDescent="0.25">
      <c r="A86" s="25">
        <v>44269</v>
      </c>
      <c r="B86" s="19">
        <v>25</v>
      </c>
      <c r="C86" s="19" t="s">
        <v>30</v>
      </c>
    </row>
    <row r="87" spans="1:3" ht="15.75" customHeight="1" x14ac:dyDescent="0.25">
      <c r="A87" s="25">
        <v>44270</v>
      </c>
      <c r="B87" s="19">
        <v>26</v>
      </c>
      <c r="C87" s="19" t="s">
        <v>30</v>
      </c>
    </row>
    <row r="88" spans="1:3" ht="15.75" customHeight="1" x14ac:dyDescent="0.25">
      <c r="A88" s="25">
        <v>44271</v>
      </c>
      <c r="B88" s="19">
        <v>27</v>
      </c>
      <c r="C88" s="19" t="s">
        <v>30</v>
      </c>
    </row>
    <row r="89" spans="1:3" ht="15.75" customHeight="1" x14ac:dyDescent="0.25">
      <c r="A89" s="25">
        <v>44272</v>
      </c>
      <c r="B89" s="19">
        <v>28</v>
      </c>
      <c r="C89" s="19" t="s">
        <v>30</v>
      </c>
    </row>
    <row r="90" spans="1:3" ht="15.75" customHeight="1" x14ac:dyDescent="0.25">
      <c r="A90" s="25">
        <v>44273</v>
      </c>
      <c r="B90" s="19">
        <v>29</v>
      </c>
      <c r="C90" s="19" t="s">
        <v>30</v>
      </c>
    </row>
    <row r="91" spans="1:3" ht="15.75" customHeight="1" x14ac:dyDescent="0.25">
      <c r="A91" s="25">
        <v>44274</v>
      </c>
      <c r="B91" s="19">
        <v>30</v>
      </c>
      <c r="C91" s="19" t="s">
        <v>30</v>
      </c>
    </row>
    <row r="92" spans="1:3" ht="15.75" customHeight="1" x14ac:dyDescent="0.25">
      <c r="A92" s="25">
        <v>44275</v>
      </c>
      <c r="B92" s="19">
        <v>1</v>
      </c>
      <c r="C92" s="19" t="s">
        <v>31</v>
      </c>
    </row>
    <row r="93" spans="1:3" ht="15.75" customHeight="1" x14ac:dyDescent="0.25">
      <c r="A93" s="25">
        <v>44276</v>
      </c>
      <c r="B93" s="19">
        <v>2</v>
      </c>
      <c r="C93" s="19" t="s">
        <v>31</v>
      </c>
    </row>
    <row r="94" spans="1:3" ht="15.75" customHeight="1" x14ac:dyDescent="0.25">
      <c r="A94" s="25">
        <v>44277</v>
      </c>
      <c r="B94" s="19">
        <v>3</v>
      </c>
      <c r="C94" s="19" t="s">
        <v>31</v>
      </c>
    </row>
    <row r="95" spans="1:3" ht="15.75" customHeight="1" x14ac:dyDescent="0.25">
      <c r="A95" s="25">
        <v>44278</v>
      </c>
      <c r="B95" s="19">
        <v>4</v>
      </c>
      <c r="C95" s="19" t="s">
        <v>31</v>
      </c>
    </row>
    <row r="96" spans="1:3" ht="15.75" customHeight="1" x14ac:dyDescent="0.25">
      <c r="A96" s="25">
        <v>44279</v>
      </c>
      <c r="B96" s="19">
        <v>5</v>
      </c>
      <c r="C96" s="19" t="s">
        <v>31</v>
      </c>
    </row>
    <row r="97" spans="1:3" ht="15.75" customHeight="1" x14ac:dyDescent="0.25">
      <c r="A97" s="25">
        <v>44280</v>
      </c>
      <c r="B97" s="19">
        <v>6</v>
      </c>
      <c r="C97" s="19" t="s">
        <v>31</v>
      </c>
    </row>
    <row r="98" spans="1:3" ht="15.75" customHeight="1" x14ac:dyDescent="0.25">
      <c r="A98" s="25">
        <v>44281</v>
      </c>
      <c r="B98" s="19">
        <v>7</v>
      </c>
      <c r="C98" s="19" t="s">
        <v>31</v>
      </c>
    </row>
    <row r="99" spans="1:3" ht="15.75" customHeight="1" x14ac:dyDescent="0.25">
      <c r="A99" s="25">
        <v>44282</v>
      </c>
      <c r="B99" s="19">
        <v>8</v>
      </c>
      <c r="C99" s="19" t="s">
        <v>31</v>
      </c>
    </row>
    <row r="100" spans="1:3" ht="15.75" customHeight="1" x14ac:dyDescent="0.25">
      <c r="A100" s="25">
        <v>44283</v>
      </c>
      <c r="B100" s="19">
        <v>9</v>
      </c>
      <c r="C100" s="19" t="s">
        <v>31</v>
      </c>
    </row>
    <row r="101" spans="1:3" ht="15.75" customHeight="1" x14ac:dyDescent="0.25">
      <c r="A101" s="25">
        <v>44284</v>
      </c>
      <c r="B101" s="19">
        <v>10</v>
      </c>
      <c r="C101" s="19" t="s">
        <v>31</v>
      </c>
    </row>
    <row r="102" spans="1:3" ht="15.75" customHeight="1" x14ac:dyDescent="0.25">
      <c r="A102" s="25">
        <v>44285</v>
      </c>
      <c r="B102" s="19">
        <v>11</v>
      </c>
      <c r="C102" s="19" t="s">
        <v>31</v>
      </c>
    </row>
    <row r="103" spans="1:3" ht="15.75" customHeight="1" x14ac:dyDescent="0.25">
      <c r="A103" s="25">
        <v>44286</v>
      </c>
      <c r="B103" s="19">
        <v>12</v>
      </c>
      <c r="C103" s="19" t="s">
        <v>31</v>
      </c>
    </row>
    <row r="104" spans="1:3" ht="15.75" customHeight="1" x14ac:dyDescent="0.25">
      <c r="A104" s="25">
        <v>44287</v>
      </c>
      <c r="B104" s="19">
        <v>13</v>
      </c>
      <c r="C104" s="19" t="s">
        <v>31</v>
      </c>
    </row>
    <row r="105" spans="1:3" ht="15.75" customHeight="1" x14ac:dyDescent="0.25">
      <c r="A105" s="25">
        <v>44288</v>
      </c>
      <c r="B105" s="19">
        <v>14</v>
      </c>
      <c r="C105" s="19" t="s">
        <v>31</v>
      </c>
    </row>
    <row r="106" spans="1:3" ht="15.75" customHeight="1" x14ac:dyDescent="0.25">
      <c r="A106" s="25">
        <v>44289</v>
      </c>
      <c r="B106" s="19">
        <v>15</v>
      </c>
      <c r="C106" s="19" t="s">
        <v>31</v>
      </c>
    </row>
    <row r="107" spans="1:3" ht="15.75" customHeight="1" x14ac:dyDescent="0.25">
      <c r="A107" s="25">
        <v>44290</v>
      </c>
      <c r="B107" s="19">
        <v>16</v>
      </c>
      <c r="C107" s="19" t="s">
        <v>31</v>
      </c>
    </row>
    <row r="108" spans="1:3" ht="15.75" customHeight="1" x14ac:dyDescent="0.25">
      <c r="A108" s="25">
        <v>44291</v>
      </c>
      <c r="B108" s="19">
        <v>17</v>
      </c>
      <c r="C108" s="19" t="s">
        <v>31</v>
      </c>
    </row>
    <row r="109" spans="1:3" ht="15.75" customHeight="1" x14ac:dyDescent="0.25">
      <c r="A109" s="25">
        <v>44292</v>
      </c>
      <c r="B109" s="19">
        <v>18</v>
      </c>
      <c r="C109" s="19" t="s">
        <v>31</v>
      </c>
    </row>
    <row r="110" spans="1:3" ht="15.75" customHeight="1" x14ac:dyDescent="0.25">
      <c r="A110" s="25">
        <v>44293</v>
      </c>
      <c r="B110" s="19">
        <v>19</v>
      </c>
      <c r="C110" s="19" t="s">
        <v>31</v>
      </c>
    </row>
    <row r="111" spans="1:3" ht="15.75" customHeight="1" x14ac:dyDescent="0.25">
      <c r="A111" s="25">
        <v>44294</v>
      </c>
      <c r="B111" s="19">
        <v>20</v>
      </c>
      <c r="C111" s="19" t="s">
        <v>31</v>
      </c>
    </row>
    <row r="112" spans="1:3" ht="15.75" customHeight="1" x14ac:dyDescent="0.25">
      <c r="A112" s="25">
        <v>44295</v>
      </c>
      <c r="B112" s="19">
        <v>21</v>
      </c>
      <c r="C112" s="19" t="s">
        <v>31</v>
      </c>
    </row>
    <row r="113" spans="1:3" ht="15.75" customHeight="1" x14ac:dyDescent="0.25">
      <c r="A113" s="25">
        <v>44296</v>
      </c>
      <c r="B113" s="19">
        <v>22</v>
      </c>
      <c r="C113" s="19" t="s">
        <v>31</v>
      </c>
    </row>
    <row r="114" spans="1:3" ht="15.75" customHeight="1" x14ac:dyDescent="0.25">
      <c r="A114" s="25">
        <v>44297</v>
      </c>
      <c r="B114" s="19">
        <v>23</v>
      </c>
      <c r="C114" s="19" t="s">
        <v>31</v>
      </c>
    </row>
    <row r="115" spans="1:3" ht="15.75" customHeight="1" x14ac:dyDescent="0.25">
      <c r="A115" s="25">
        <v>44298</v>
      </c>
      <c r="B115" s="19">
        <v>24</v>
      </c>
      <c r="C115" s="19" t="s">
        <v>31</v>
      </c>
    </row>
    <row r="116" spans="1:3" ht="15.75" customHeight="1" x14ac:dyDescent="0.25">
      <c r="A116" s="25">
        <v>44299</v>
      </c>
      <c r="B116" s="19">
        <v>25</v>
      </c>
      <c r="C116" s="19" t="s">
        <v>31</v>
      </c>
    </row>
    <row r="117" spans="1:3" ht="15.75" customHeight="1" x14ac:dyDescent="0.25">
      <c r="A117" s="25">
        <v>44300</v>
      </c>
      <c r="B117" s="19">
        <v>26</v>
      </c>
      <c r="C117" s="19" t="s">
        <v>31</v>
      </c>
    </row>
    <row r="118" spans="1:3" ht="15.75" customHeight="1" x14ac:dyDescent="0.25">
      <c r="A118" s="25">
        <v>44301</v>
      </c>
      <c r="B118" s="19">
        <v>27</v>
      </c>
      <c r="C118" s="19" t="s">
        <v>31</v>
      </c>
    </row>
    <row r="119" spans="1:3" ht="15.75" customHeight="1" x14ac:dyDescent="0.25">
      <c r="A119" s="25">
        <v>44302</v>
      </c>
      <c r="B119" s="19">
        <v>28</v>
      </c>
      <c r="C119" s="19" t="s">
        <v>31</v>
      </c>
    </row>
    <row r="120" spans="1:3" ht="15.75" customHeight="1" x14ac:dyDescent="0.25">
      <c r="A120" s="25">
        <v>44303</v>
      </c>
      <c r="B120" s="19">
        <v>29</v>
      </c>
      <c r="C120" s="19" t="s">
        <v>31</v>
      </c>
    </row>
    <row r="121" spans="1:3" ht="15.75" customHeight="1" x14ac:dyDescent="0.25">
      <c r="A121" s="25">
        <v>44304</v>
      </c>
      <c r="B121" s="19">
        <v>1</v>
      </c>
      <c r="C121" s="19" t="s">
        <v>32</v>
      </c>
    </row>
    <row r="122" spans="1:3" ht="15.75" customHeight="1" x14ac:dyDescent="0.25">
      <c r="A122" s="25">
        <v>44305</v>
      </c>
      <c r="B122" s="19">
        <v>2</v>
      </c>
      <c r="C122" s="19" t="s">
        <v>32</v>
      </c>
    </row>
    <row r="123" spans="1:3" ht="15.75" customHeight="1" x14ac:dyDescent="0.25">
      <c r="A123" s="25">
        <v>44306</v>
      </c>
      <c r="B123" s="19">
        <v>3</v>
      </c>
      <c r="C123" s="19" t="s">
        <v>32</v>
      </c>
    </row>
    <row r="124" spans="1:3" ht="15.75" customHeight="1" x14ac:dyDescent="0.25">
      <c r="A124" s="25">
        <v>44307</v>
      </c>
      <c r="B124" s="19">
        <v>4</v>
      </c>
      <c r="C124" s="19" t="s">
        <v>32</v>
      </c>
    </row>
    <row r="125" spans="1:3" ht="15.75" customHeight="1" x14ac:dyDescent="0.25">
      <c r="A125" s="25">
        <v>44308</v>
      </c>
      <c r="B125" s="19">
        <v>5</v>
      </c>
      <c r="C125" s="19" t="s">
        <v>32</v>
      </c>
    </row>
    <row r="126" spans="1:3" ht="15.75" customHeight="1" x14ac:dyDescent="0.25">
      <c r="A126" s="25">
        <v>44309</v>
      </c>
      <c r="B126" s="19">
        <v>6</v>
      </c>
      <c r="C126" s="19" t="s">
        <v>32</v>
      </c>
    </row>
    <row r="127" spans="1:3" ht="15.75" customHeight="1" x14ac:dyDescent="0.25">
      <c r="A127" s="25">
        <v>44310</v>
      </c>
      <c r="B127" s="19">
        <v>7</v>
      </c>
      <c r="C127" s="19" t="s">
        <v>32</v>
      </c>
    </row>
    <row r="128" spans="1:3" ht="15.75" customHeight="1" x14ac:dyDescent="0.25">
      <c r="A128" s="25">
        <v>44311</v>
      </c>
      <c r="B128" s="19">
        <v>8</v>
      </c>
      <c r="C128" s="19" t="s">
        <v>32</v>
      </c>
    </row>
    <row r="129" spans="1:3" ht="15.75" customHeight="1" x14ac:dyDescent="0.25">
      <c r="A129" s="25">
        <v>44312</v>
      </c>
      <c r="B129" s="19">
        <v>9</v>
      </c>
      <c r="C129" s="19" t="s">
        <v>32</v>
      </c>
    </row>
    <row r="130" spans="1:3" ht="15.75" customHeight="1" x14ac:dyDescent="0.25">
      <c r="A130" s="25">
        <v>44313</v>
      </c>
      <c r="B130" s="19">
        <v>10</v>
      </c>
      <c r="C130" s="19" t="s">
        <v>32</v>
      </c>
    </row>
    <row r="131" spans="1:3" ht="15.75" customHeight="1" x14ac:dyDescent="0.25">
      <c r="A131" s="25">
        <v>44314</v>
      </c>
      <c r="B131" s="19">
        <v>11</v>
      </c>
      <c r="C131" s="19" t="s">
        <v>32</v>
      </c>
    </row>
    <row r="132" spans="1:3" ht="15.75" customHeight="1" x14ac:dyDescent="0.25">
      <c r="A132" s="25">
        <v>44315</v>
      </c>
      <c r="B132" s="19">
        <v>12</v>
      </c>
      <c r="C132" s="19" t="s">
        <v>32</v>
      </c>
    </row>
    <row r="133" spans="1:3" ht="15.75" customHeight="1" x14ac:dyDescent="0.25">
      <c r="A133" s="25">
        <v>44316</v>
      </c>
      <c r="B133" s="19">
        <v>13</v>
      </c>
      <c r="C133" s="19" t="s">
        <v>32</v>
      </c>
    </row>
    <row r="134" spans="1:3" ht="15.75" customHeight="1" x14ac:dyDescent="0.25">
      <c r="A134" s="25">
        <v>44317</v>
      </c>
      <c r="B134" s="19">
        <v>14</v>
      </c>
      <c r="C134" s="19" t="s">
        <v>32</v>
      </c>
    </row>
    <row r="135" spans="1:3" ht="15.75" customHeight="1" x14ac:dyDescent="0.25">
      <c r="A135" s="25">
        <v>44318</v>
      </c>
      <c r="B135" s="19">
        <v>15</v>
      </c>
      <c r="C135" s="19" t="s">
        <v>32</v>
      </c>
    </row>
    <row r="136" spans="1:3" ht="15.75" customHeight="1" x14ac:dyDescent="0.25">
      <c r="A136" s="25">
        <v>44319</v>
      </c>
      <c r="B136" s="19">
        <v>16</v>
      </c>
      <c r="C136" s="19" t="s">
        <v>32</v>
      </c>
    </row>
    <row r="137" spans="1:3" ht="15.75" customHeight="1" x14ac:dyDescent="0.25">
      <c r="A137" s="25">
        <v>44320</v>
      </c>
      <c r="B137" s="19">
        <v>17</v>
      </c>
      <c r="C137" s="19" t="s">
        <v>32</v>
      </c>
    </row>
    <row r="138" spans="1:3" ht="15.75" customHeight="1" x14ac:dyDescent="0.25">
      <c r="A138" s="25">
        <v>44321</v>
      </c>
      <c r="B138" s="19">
        <v>18</v>
      </c>
      <c r="C138" s="19" t="s">
        <v>32</v>
      </c>
    </row>
    <row r="139" spans="1:3" ht="15.75" customHeight="1" x14ac:dyDescent="0.25">
      <c r="A139" s="25">
        <v>44322</v>
      </c>
      <c r="B139" s="19">
        <v>19</v>
      </c>
      <c r="C139" s="19" t="s">
        <v>32</v>
      </c>
    </row>
    <row r="140" spans="1:3" ht="15.75" customHeight="1" x14ac:dyDescent="0.25">
      <c r="A140" s="25">
        <v>44323</v>
      </c>
      <c r="B140" s="19">
        <v>20</v>
      </c>
      <c r="C140" s="19" t="s">
        <v>32</v>
      </c>
    </row>
    <row r="141" spans="1:3" ht="15.75" customHeight="1" x14ac:dyDescent="0.25">
      <c r="A141" s="25">
        <v>44324</v>
      </c>
      <c r="B141" s="19">
        <v>21</v>
      </c>
      <c r="C141" s="19" t="s">
        <v>32</v>
      </c>
    </row>
    <row r="142" spans="1:3" ht="15.75" customHeight="1" x14ac:dyDescent="0.25">
      <c r="A142" s="25">
        <v>44325</v>
      </c>
      <c r="B142" s="19">
        <v>22</v>
      </c>
      <c r="C142" s="19" t="s">
        <v>32</v>
      </c>
    </row>
    <row r="143" spans="1:3" ht="15.75" customHeight="1" x14ac:dyDescent="0.25">
      <c r="A143" s="25">
        <v>44326</v>
      </c>
      <c r="B143" s="19">
        <v>23</v>
      </c>
      <c r="C143" s="19" t="s">
        <v>32</v>
      </c>
    </row>
    <row r="144" spans="1:3" ht="15.75" customHeight="1" x14ac:dyDescent="0.25">
      <c r="A144" s="25">
        <v>44327</v>
      </c>
      <c r="B144" s="19">
        <v>24</v>
      </c>
      <c r="C144" s="19" t="s">
        <v>32</v>
      </c>
    </row>
    <row r="145" spans="1:3" ht="15.75" customHeight="1" x14ac:dyDescent="0.25">
      <c r="A145" s="25">
        <v>44328</v>
      </c>
      <c r="B145" s="19">
        <v>25</v>
      </c>
      <c r="C145" s="19" t="s">
        <v>32</v>
      </c>
    </row>
    <row r="146" spans="1:3" ht="15.75" customHeight="1" x14ac:dyDescent="0.25">
      <c r="A146" s="25">
        <v>44329</v>
      </c>
      <c r="B146" s="19">
        <v>26</v>
      </c>
      <c r="C146" s="19" t="s">
        <v>32</v>
      </c>
    </row>
    <row r="147" spans="1:3" ht="15.75" customHeight="1" x14ac:dyDescent="0.25">
      <c r="A147" s="25">
        <v>44330</v>
      </c>
      <c r="B147" s="19">
        <v>27</v>
      </c>
      <c r="C147" s="19" t="s">
        <v>32</v>
      </c>
    </row>
    <row r="148" spans="1:3" ht="15.75" customHeight="1" x14ac:dyDescent="0.25">
      <c r="A148" s="25">
        <v>44331</v>
      </c>
      <c r="B148" s="19">
        <v>28</v>
      </c>
      <c r="C148" s="19" t="s">
        <v>32</v>
      </c>
    </row>
    <row r="149" spans="1:3" ht="15.75" customHeight="1" x14ac:dyDescent="0.25">
      <c r="A149" s="25">
        <v>44332</v>
      </c>
      <c r="B149" s="19">
        <v>29</v>
      </c>
      <c r="C149" s="19" t="s">
        <v>32</v>
      </c>
    </row>
    <row r="150" spans="1:3" ht="15.75" customHeight="1" x14ac:dyDescent="0.25">
      <c r="A150" s="25">
        <v>44333</v>
      </c>
      <c r="B150" s="19">
        <v>30</v>
      </c>
      <c r="C150" s="19" t="s">
        <v>32</v>
      </c>
    </row>
    <row r="151" spans="1:3" ht="15.75" customHeight="1" x14ac:dyDescent="0.25">
      <c r="A151" s="25">
        <v>44334</v>
      </c>
      <c r="B151" s="19">
        <v>1</v>
      </c>
      <c r="C151" s="19" t="s">
        <v>33</v>
      </c>
    </row>
    <row r="152" spans="1:3" ht="15.75" customHeight="1" x14ac:dyDescent="0.25">
      <c r="A152" s="25">
        <v>44335</v>
      </c>
      <c r="B152" s="19">
        <v>2</v>
      </c>
      <c r="C152" s="19" t="s">
        <v>33</v>
      </c>
    </row>
    <row r="153" spans="1:3" ht="15.75" customHeight="1" x14ac:dyDescent="0.25">
      <c r="A153" s="25">
        <v>44336</v>
      </c>
      <c r="B153" s="19">
        <v>3</v>
      </c>
      <c r="C153" s="19" t="s">
        <v>33</v>
      </c>
    </row>
    <row r="154" spans="1:3" ht="15.75" customHeight="1" x14ac:dyDescent="0.25">
      <c r="A154" s="25">
        <v>44337</v>
      </c>
      <c r="B154" s="19">
        <v>4</v>
      </c>
      <c r="C154" s="19" t="s">
        <v>33</v>
      </c>
    </row>
    <row r="155" spans="1:3" ht="15.75" customHeight="1" x14ac:dyDescent="0.25">
      <c r="A155" s="25">
        <v>44338</v>
      </c>
      <c r="B155" s="19">
        <v>5</v>
      </c>
      <c r="C155" s="19" t="s">
        <v>33</v>
      </c>
    </row>
    <row r="156" spans="1:3" ht="15.75" customHeight="1" x14ac:dyDescent="0.25">
      <c r="A156" s="25">
        <v>44339</v>
      </c>
      <c r="B156" s="19">
        <v>6</v>
      </c>
      <c r="C156" s="19" t="s">
        <v>33</v>
      </c>
    </row>
    <row r="157" spans="1:3" ht="15.75" customHeight="1" x14ac:dyDescent="0.25">
      <c r="A157" s="25">
        <v>44340</v>
      </c>
      <c r="B157" s="19">
        <v>7</v>
      </c>
      <c r="C157" s="19" t="s">
        <v>33</v>
      </c>
    </row>
    <row r="158" spans="1:3" ht="15.75" customHeight="1" x14ac:dyDescent="0.25">
      <c r="A158" s="25">
        <v>44341</v>
      </c>
      <c r="B158" s="19">
        <v>8</v>
      </c>
      <c r="C158" s="19" t="s">
        <v>33</v>
      </c>
    </row>
    <row r="159" spans="1:3" ht="15.75" customHeight="1" x14ac:dyDescent="0.25">
      <c r="A159" s="25">
        <v>44342</v>
      </c>
      <c r="B159" s="19">
        <v>9</v>
      </c>
      <c r="C159" s="19" t="s">
        <v>33</v>
      </c>
    </row>
    <row r="160" spans="1:3" ht="15.75" customHeight="1" x14ac:dyDescent="0.25">
      <c r="A160" s="25">
        <v>44343</v>
      </c>
      <c r="B160" s="19">
        <v>10</v>
      </c>
      <c r="C160" s="19" t="s">
        <v>33</v>
      </c>
    </row>
    <row r="161" spans="1:3" ht="15.75" customHeight="1" x14ac:dyDescent="0.25">
      <c r="A161" s="25">
        <v>44344</v>
      </c>
      <c r="B161" s="19">
        <v>11</v>
      </c>
      <c r="C161" s="19" t="s">
        <v>33</v>
      </c>
    </row>
    <row r="162" spans="1:3" ht="15.75" customHeight="1" x14ac:dyDescent="0.25">
      <c r="A162" s="25">
        <v>44345</v>
      </c>
      <c r="B162" s="19">
        <v>12</v>
      </c>
      <c r="C162" s="19" t="s">
        <v>33</v>
      </c>
    </row>
    <row r="163" spans="1:3" ht="15.75" customHeight="1" x14ac:dyDescent="0.25">
      <c r="A163" s="25">
        <v>44346</v>
      </c>
      <c r="B163" s="19">
        <v>13</v>
      </c>
      <c r="C163" s="19" t="s">
        <v>33</v>
      </c>
    </row>
    <row r="164" spans="1:3" ht="15.75" customHeight="1" x14ac:dyDescent="0.25">
      <c r="A164" s="25">
        <v>44347</v>
      </c>
      <c r="B164" s="19">
        <v>14</v>
      </c>
      <c r="C164" s="19" t="s">
        <v>33</v>
      </c>
    </row>
    <row r="165" spans="1:3" ht="15.75" customHeight="1" x14ac:dyDescent="0.25">
      <c r="A165" s="25">
        <v>44348</v>
      </c>
      <c r="B165" s="19">
        <v>15</v>
      </c>
      <c r="C165" s="19" t="s">
        <v>33</v>
      </c>
    </row>
    <row r="166" spans="1:3" ht="15.75" customHeight="1" x14ac:dyDescent="0.25">
      <c r="A166" s="25">
        <v>44349</v>
      </c>
      <c r="B166" s="19">
        <v>16</v>
      </c>
      <c r="C166" s="19" t="s">
        <v>33</v>
      </c>
    </row>
    <row r="167" spans="1:3" ht="15.75" customHeight="1" x14ac:dyDescent="0.25">
      <c r="A167" s="25">
        <v>44350</v>
      </c>
      <c r="B167" s="19">
        <v>17</v>
      </c>
      <c r="C167" s="19" t="s">
        <v>33</v>
      </c>
    </row>
    <row r="168" spans="1:3" ht="15.75" customHeight="1" x14ac:dyDescent="0.25">
      <c r="A168" s="25">
        <v>44351</v>
      </c>
      <c r="B168" s="19">
        <v>18</v>
      </c>
      <c r="C168" s="19" t="s">
        <v>33</v>
      </c>
    </row>
    <row r="169" spans="1:3" ht="15.75" customHeight="1" x14ac:dyDescent="0.25">
      <c r="A169" s="25">
        <v>44352</v>
      </c>
      <c r="B169" s="19">
        <v>19</v>
      </c>
      <c r="C169" s="19" t="s">
        <v>33</v>
      </c>
    </row>
    <row r="170" spans="1:3" ht="15.75" customHeight="1" x14ac:dyDescent="0.25">
      <c r="A170" s="25">
        <v>44353</v>
      </c>
      <c r="B170" s="19">
        <v>20</v>
      </c>
      <c r="C170" s="19" t="s">
        <v>33</v>
      </c>
    </row>
    <row r="171" spans="1:3" ht="15.75" customHeight="1" x14ac:dyDescent="0.25">
      <c r="A171" s="25">
        <v>44354</v>
      </c>
      <c r="B171" s="19">
        <v>21</v>
      </c>
      <c r="C171" s="19" t="s">
        <v>33</v>
      </c>
    </row>
    <row r="172" spans="1:3" ht="15.75" customHeight="1" x14ac:dyDescent="0.25">
      <c r="A172" s="25">
        <v>44355</v>
      </c>
      <c r="B172" s="19">
        <v>22</v>
      </c>
      <c r="C172" s="19" t="s">
        <v>33</v>
      </c>
    </row>
    <row r="173" spans="1:3" ht="15.75" customHeight="1" x14ac:dyDescent="0.25">
      <c r="A173" s="25">
        <v>44356</v>
      </c>
      <c r="B173" s="19">
        <v>23</v>
      </c>
      <c r="C173" s="19" t="s">
        <v>33</v>
      </c>
    </row>
    <row r="174" spans="1:3" ht="15.75" customHeight="1" x14ac:dyDescent="0.25">
      <c r="A174" s="25">
        <v>44357</v>
      </c>
      <c r="B174" s="19">
        <v>24</v>
      </c>
      <c r="C174" s="19" t="s">
        <v>33</v>
      </c>
    </row>
    <row r="175" spans="1:3" ht="15.75" customHeight="1" x14ac:dyDescent="0.25">
      <c r="A175" s="25">
        <v>44358</v>
      </c>
      <c r="B175" s="19">
        <v>25</v>
      </c>
      <c r="C175" s="19" t="s">
        <v>33</v>
      </c>
    </row>
    <row r="176" spans="1:3" ht="15.75" customHeight="1" x14ac:dyDescent="0.25">
      <c r="A176" s="25">
        <v>44359</v>
      </c>
      <c r="B176" s="19">
        <v>26</v>
      </c>
      <c r="C176" s="19" t="s">
        <v>33</v>
      </c>
    </row>
    <row r="177" spans="1:3" ht="15.75" customHeight="1" x14ac:dyDescent="0.25">
      <c r="A177" s="25">
        <v>44360</v>
      </c>
      <c r="B177" s="19">
        <v>27</v>
      </c>
      <c r="C177" s="19" t="s">
        <v>33</v>
      </c>
    </row>
    <row r="178" spans="1:3" ht="15.75" customHeight="1" x14ac:dyDescent="0.25">
      <c r="A178" s="25">
        <v>44361</v>
      </c>
      <c r="B178" s="19">
        <v>28</v>
      </c>
      <c r="C178" s="19" t="s">
        <v>33</v>
      </c>
    </row>
    <row r="179" spans="1:3" ht="15.75" customHeight="1" x14ac:dyDescent="0.25">
      <c r="A179" s="25">
        <v>44362</v>
      </c>
      <c r="B179" s="19">
        <v>29</v>
      </c>
      <c r="C179" s="19" t="s">
        <v>33</v>
      </c>
    </row>
    <row r="180" spans="1:3" ht="15.75" customHeight="1" x14ac:dyDescent="0.25">
      <c r="A180" s="25">
        <v>44363</v>
      </c>
      <c r="B180" s="19">
        <v>1</v>
      </c>
      <c r="C180" s="19" t="s">
        <v>34</v>
      </c>
    </row>
    <row r="181" spans="1:3" ht="15.75" customHeight="1" x14ac:dyDescent="0.25">
      <c r="A181" s="25">
        <v>44364</v>
      </c>
      <c r="B181" s="19">
        <v>2</v>
      </c>
      <c r="C181" s="19" t="s">
        <v>34</v>
      </c>
    </row>
    <row r="182" spans="1:3" ht="15.75" customHeight="1" x14ac:dyDescent="0.25">
      <c r="A182" s="25">
        <v>44365</v>
      </c>
      <c r="B182" s="19">
        <v>3</v>
      </c>
      <c r="C182" s="19" t="s">
        <v>34</v>
      </c>
    </row>
    <row r="183" spans="1:3" ht="15.75" customHeight="1" x14ac:dyDescent="0.25">
      <c r="A183" s="25">
        <v>44366</v>
      </c>
      <c r="B183" s="19">
        <v>4</v>
      </c>
      <c r="C183" s="19" t="s">
        <v>34</v>
      </c>
    </row>
    <row r="184" spans="1:3" ht="15.75" customHeight="1" x14ac:dyDescent="0.25">
      <c r="A184" s="25">
        <v>44367</v>
      </c>
      <c r="B184" s="19">
        <v>5</v>
      </c>
      <c r="C184" s="19" t="s">
        <v>34</v>
      </c>
    </row>
    <row r="185" spans="1:3" ht="15.75" customHeight="1" x14ac:dyDescent="0.25">
      <c r="A185" s="25">
        <v>44368</v>
      </c>
      <c r="B185" s="19">
        <v>6</v>
      </c>
      <c r="C185" s="19" t="s">
        <v>34</v>
      </c>
    </row>
    <row r="186" spans="1:3" ht="15.75" customHeight="1" x14ac:dyDescent="0.25">
      <c r="A186" s="25">
        <v>44369</v>
      </c>
      <c r="B186" s="19">
        <v>7</v>
      </c>
      <c r="C186" s="19" t="s">
        <v>34</v>
      </c>
    </row>
    <row r="187" spans="1:3" ht="15.75" customHeight="1" x14ac:dyDescent="0.25">
      <c r="A187" s="25">
        <v>44370</v>
      </c>
      <c r="B187" s="19">
        <v>8</v>
      </c>
      <c r="C187" s="19" t="s">
        <v>34</v>
      </c>
    </row>
    <row r="188" spans="1:3" ht="15.75" customHeight="1" x14ac:dyDescent="0.25">
      <c r="A188" s="25">
        <v>44371</v>
      </c>
      <c r="B188" s="19">
        <v>9</v>
      </c>
      <c r="C188" s="19" t="s">
        <v>34</v>
      </c>
    </row>
    <row r="189" spans="1:3" ht="15.75" customHeight="1" x14ac:dyDescent="0.25">
      <c r="A189" s="25">
        <v>44372</v>
      </c>
      <c r="B189" s="19">
        <v>10</v>
      </c>
      <c r="C189" s="19" t="s">
        <v>34</v>
      </c>
    </row>
    <row r="190" spans="1:3" ht="15.75" customHeight="1" x14ac:dyDescent="0.25">
      <c r="A190" s="25">
        <v>44373</v>
      </c>
      <c r="B190" s="19">
        <v>11</v>
      </c>
      <c r="C190" s="19" t="s">
        <v>34</v>
      </c>
    </row>
    <row r="191" spans="1:3" ht="15.75" customHeight="1" x14ac:dyDescent="0.25">
      <c r="A191" s="25">
        <v>44374</v>
      </c>
      <c r="B191" s="19">
        <v>1</v>
      </c>
      <c r="C191" s="19" t="s">
        <v>35</v>
      </c>
    </row>
    <row r="192" spans="1:3" ht="15.75" customHeight="1" x14ac:dyDescent="0.25">
      <c r="A192" s="25">
        <v>44375</v>
      </c>
      <c r="B192" s="19">
        <v>2</v>
      </c>
      <c r="C192" s="19" t="s">
        <v>35</v>
      </c>
    </row>
    <row r="193" spans="1:3" ht="15.75" customHeight="1" x14ac:dyDescent="0.25">
      <c r="A193" s="25">
        <v>44376</v>
      </c>
      <c r="B193" s="19">
        <v>3</v>
      </c>
      <c r="C193" s="19" t="s">
        <v>35</v>
      </c>
    </row>
    <row r="194" spans="1:3" ht="15.75" customHeight="1" x14ac:dyDescent="0.25">
      <c r="A194" s="25">
        <v>44377</v>
      </c>
      <c r="B194" s="19">
        <v>4</v>
      </c>
      <c r="C194" s="19" t="s">
        <v>35</v>
      </c>
    </row>
    <row r="195" spans="1:3" ht="15.75" customHeight="1" x14ac:dyDescent="0.25">
      <c r="A195" s="25">
        <v>44378</v>
      </c>
      <c r="B195" s="19">
        <v>5</v>
      </c>
      <c r="C195" s="19" t="s">
        <v>35</v>
      </c>
    </row>
    <row r="196" spans="1:3" ht="15.75" customHeight="1" x14ac:dyDescent="0.25">
      <c r="A196" s="25">
        <v>44379</v>
      </c>
      <c r="B196" s="19">
        <v>6</v>
      </c>
      <c r="C196" s="19" t="s">
        <v>35</v>
      </c>
    </row>
    <row r="197" spans="1:3" ht="15.75" customHeight="1" x14ac:dyDescent="0.25">
      <c r="A197" s="25">
        <v>44380</v>
      </c>
      <c r="B197" s="19">
        <v>7</v>
      </c>
      <c r="C197" s="19" t="s">
        <v>35</v>
      </c>
    </row>
    <row r="198" spans="1:3" ht="15.75" customHeight="1" x14ac:dyDescent="0.25">
      <c r="A198" s="25">
        <v>44381</v>
      </c>
      <c r="B198" s="19">
        <v>8</v>
      </c>
      <c r="C198" s="19" t="s">
        <v>35</v>
      </c>
    </row>
    <row r="199" spans="1:3" ht="15.75" customHeight="1" x14ac:dyDescent="0.25">
      <c r="A199" s="25">
        <v>44382</v>
      </c>
      <c r="B199" s="19">
        <v>9</v>
      </c>
      <c r="C199" s="19" t="s">
        <v>35</v>
      </c>
    </row>
    <row r="200" spans="1:3" ht="15.75" customHeight="1" x14ac:dyDescent="0.25">
      <c r="A200" s="25">
        <v>44383</v>
      </c>
      <c r="B200" s="19">
        <v>10</v>
      </c>
      <c r="C200" s="19" t="s">
        <v>35</v>
      </c>
    </row>
    <row r="201" spans="1:3" ht="15.75" customHeight="1" x14ac:dyDescent="0.25">
      <c r="A201" s="25">
        <v>44384</v>
      </c>
      <c r="B201" s="19">
        <v>11</v>
      </c>
      <c r="C201" s="19" t="s">
        <v>35</v>
      </c>
    </row>
    <row r="202" spans="1:3" ht="15.75" customHeight="1" x14ac:dyDescent="0.25">
      <c r="A202" s="25">
        <v>44385</v>
      </c>
      <c r="B202" s="19">
        <v>12</v>
      </c>
      <c r="C202" s="19" t="s">
        <v>35</v>
      </c>
    </row>
    <row r="203" spans="1:3" ht="15.75" customHeight="1" x14ac:dyDescent="0.25">
      <c r="A203" s="25">
        <v>44386</v>
      </c>
      <c r="B203" s="19">
        <v>13</v>
      </c>
      <c r="C203" s="19" t="s">
        <v>35</v>
      </c>
    </row>
    <row r="204" spans="1:3" ht="15.75" customHeight="1" x14ac:dyDescent="0.25">
      <c r="A204" s="25">
        <v>44387</v>
      </c>
      <c r="B204" s="19">
        <v>14</v>
      </c>
      <c r="C204" s="19" t="s">
        <v>35</v>
      </c>
    </row>
    <row r="205" spans="1:3" ht="15.75" customHeight="1" x14ac:dyDescent="0.25">
      <c r="A205" s="25">
        <v>44388</v>
      </c>
      <c r="B205" s="19">
        <v>15</v>
      </c>
      <c r="C205" s="19" t="s">
        <v>35</v>
      </c>
    </row>
    <row r="206" spans="1:3" ht="15.75" customHeight="1" x14ac:dyDescent="0.25">
      <c r="A206" s="25">
        <v>44389</v>
      </c>
      <c r="B206" s="19">
        <v>16</v>
      </c>
      <c r="C206" s="19" t="s">
        <v>35</v>
      </c>
    </row>
    <row r="207" spans="1:3" ht="15.75" customHeight="1" x14ac:dyDescent="0.25">
      <c r="A207" s="25">
        <v>44390</v>
      </c>
      <c r="B207" s="19">
        <v>17</v>
      </c>
      <c r="C207" s="19" t="s">
        <v>35</v>
      </c>
    </row>
    <row r="208" spans="1:3" ht="15.75" customHeight="1" x14ac:dyDescent="0.25">
      <c r="A208" s="25">
        <v>44391</v>
      </c>
      <c r="B208" s="19">
        <v>18</v>
      </c>
      <c r="C208" s="19" t="s">
        <v>35</v>
      </c>
    </row>
    <row r="209" spans="1:3" ht="15.75" customHeight="1" x14ac:dyDescent="0.25">
      <c r="A209" s="25">
        <v>44392</v>
      </c>
      <c r="B209" s="19">
        <v>19</v>
      </c>
      <c r="C209" s="19" t="s">
        <v>35</v>
      </c>
    </row>
    <row r="210" spans="1:3" ht="15.75" customHeight="1" x14ac:dyDescent="0.25">
      <c r="A210" s="25">
        <v>44393</v>
      </c>
      <c r="B210" s="19">
        <v>20</v>
      </c>
      <c r="C210" s="19" t="s">
        <v>35</v>
      </c>
    </row>
    <row r="211" spans="1:3" ht="15.75" customHeight="1" x14ac:dyDescent="0.25">
      <c r="A211" s="25">
        <v>44394</v>
      </c>
      <c r="B211" s="19">
        <v>21</v>
      </c>
      <c r="C211" s="19" t="s">
        <v>35</v>
      </c>
    </row>
    <row r="212" spans="1:3" ht="15.75" customHeight="1" x14ac:dyDescent="0.25">
      <c r="A212" s="25">
        <v>44395</v>
      </c>
      <c r="B212" s="19">
        <v>22</v>
      </c>
      <c r="C212" s="19" t="s">
        <v>35</v>
      </c>
    </row>
    <row r="213" spans="1:3" ht="15.75" customHeight="1" x14ac:dyDescent="0.25">
      <c r="A213" s="25">
        <v>44396</v>
      </c>
      <c r="B213" s="19">
        <v>23</v>
      </c>
      <c r="C213" s="19" t="s">
        <v>35</v>
      </c>
    </row>
    <row r="214" spans="1:3" ht="15.75" customHeight="1" x14ac:dyDescent="0.25">
      <c r="A214" s="25">
        <v>44397</v>
      </c>
      <c r="B214" s="19">
        <v>24</v>
      </c>
      <c r="C214" s="19" t="s">
        <v>35</v>
      </c>
    </row>
    <row r="215" spans="1:3" ht="15.75" customHeight="1" x14ac:dyDescent="0.25">
      <c r="A215" s="25">
        <v>44398</v>
      </c>
      <c r="B215" s="19">
        <v>25</v>
      </c>
      <c r="C215" s="19" t="s">
        <v>35</v>
      </c>
    </row>
    <row r="216" spans="1:3" ht="15.75" customHeight="1" x14ac:dyDescent="0.25">
      <c r="A216" s="25">
        <v>44399</v>
      </c>
      <c r="B216" s="19">
        <v>26</v>
      </c>
      <c r="C216" s="19" t="s">
        <v>35</v>
      </c>
    </row>
    <row r="217" spans="1:3" ht="15.75" customHeight="1" x14ac:dyDescent="0.25">
      <c r="A217" s="25">
        <v>44400</v>
      </c>
      <c r="B217" s="19">
        <v>27</v>
      </c>
      <c r="C217" s="19" t="s">
        <v>35</v>
      </c>
    </row>
    <row r="218" spans="1:3" ht="15.75" customHeight="1" x14ac:dyDescent="0.25">
      <c r="A218" s="25">
        <v>44401</v>
      </c>
      <c r="B218" s="19">
        <v>28</v>
      </c>
      <c r="C218" s="19" t="s">
        <v>35</v>
      </c>
    </row>
    <row r="219" spans="1:3" ht="15.75" customHeight="1" x14ac:dyDescent="0.25">
      <c r="A219" s="25">
        <v>44402</v>
      </c>
      <c r="B219" s="19">
        <v>29</v>
      </c>
      <c r="C219" s="19" t="s">
        <v>35</v>
      </c>
    </row>
    <row r="220" spans="1:3" ht="15.75" customHeight="1" x14ac:dyDescent="0.25">
      <c r="A220" s="25">
        <v>44403</v>
      </c>
      <c r="B220" s="19">
        <v>30</v>
      </c>
      <c r="C220" s="19" t="s">
        <v>35</v>
      </c>
    </row>
    <row r="221" spans="1:3" ht="15.75" customHeight="1" x14ac:dyDescent="0.25">
      <c r="A221" s="25">
        <v>44404</v>
      </c>
      <c r="B221" s="19">
        <v>1</v>
      </c>
      <c r="C221" s="19" t="s">
        <v>36</v>
      </c>
    </row>
    <row r="222" spans="1:3" ht="15.75" customHeight="1" x14ac:dyDescent="0.25">
      <c r="A222" s="25">
        <v>44405</v>
      </c>
      <c r="B222" s="19">
        <v>2</v>
      </c>
      <c r="C222" s="19" t="s">
        <v>36</v>
      </c>
    </row>
    <row r="223" spans="1:3" ht="15.75" customHeight="1" x14ac:dyDescent="0.25">
      <c r="A223" s="25">
        <v>44406</v>
      </c>
      <c r="B223" s="19">
        <v>3</v>
      </c>
      <c r="C223" s="19" t="s">
        <v>36</v>
      </c>
    </row>
    <row r="224" spans="1:3" ht="15.75" customHeight="1" x14ac:dyDescent="0.25">
      <c r="A224" s="25">
        <v>44407</v>
      </c>
      <c r="B224" s="19">
        <v>4</v>
      </c>
      <c r="C224" s="19" t="s">
        <v>36</v>
      </c>
    </row>
    <row r="225" spans="1:3" ht="15.75" customHeight="1" x14ac:dyDescent="0.25">
      <c r="A225" s="25">
        <v>44408</v>
      </c>
      <c r="B225" s="19">
        <v>5</v>
      </c>
      <c r="C225" s="19" t="s">
        <v>36</v>
      </c>
    </row>
    <row r="226" spans="1:3" ht="15.75" customHeight="1" x14ac:dyDescent="0.25">
      <c r="A226" s="25">
        <v>44409</v>
      </c>
      <c r="B226" s="19">
        <v>6</v>
      </c>
      <c r="C226" s="19" t="s">
        <v>36</v>
      </c>
    </row>
    <row r="227" spans="1:3" ht="15.75" customHeight="1" x14ac:dyDescent="0.25">
      <c r="A227" s="25">
        <v>44410</v>
      </c>
      <c r="B227" s="19">
        <v>7</v>
      </c>
      <c r="C227" s="19" t="s">
        <v>36</v>
      </c>
    </row>
    <row r="228" spans="1:3" ht="15.75" customHeight="1" x14ac:dyDescent="0.25">
      <c r="A228" s="25">
        <v>44411</v>
      </c>
      <c r="B228" s="19">
        <v>8</v>
      </c>
      <c r="C228" s="19" t="s">
        <v>36</v>
      </c>
    </row>
    <row r="229" spans="1:3" ht="15.75" customHeight="1" x14ac:dyDescent="0.25">
      <c r="A229" s="25">
        <v>44412</v>
      </c>
      <c r="B229" s="19">
        <v>9</v>
      </c>
      <c r="C229" s="19" t="s">
        <v>36</v>
      </c>
    </row>
    <row r="230" spans="1:3" ht="15.75" customHeight="1" x14ac:dyDescent="0.25">
      <c r="A230" s="25">
        <v>44413</v>
      </c>
      <c r="B230" s="19">
        <v>10</v>
      </c>
      <c r="C230" s="19" t="s">
        <v>36</v>
      </c>
    </row>
    <row r="231" spans="1:3" ht="15.75" customHeight="1" x14ac:dyDescent="0.25">
      <c r="A231" s="25">
        <v>44414</v>
      </c>
      <c r="B231" s="19">
        <v>11</v>
      </c>
      <c r="C231" s="19" t="s">
        <v>36</v>
      </c>
    </row>
    <row r="232" spans="1:3" ht="15.75" customHeight="1" x14ac:dyDescent="0.25">
      <c r="A232" s="25">
        <v>44415</v>
      </c>
      <c r="B232" s="19">
        <v>12</v>
      </c>
      <c r="C232" s="19" t="s">
        <v>36</v>
      </c>
    </row>
    <row r="233" spans="1:3" ht="15.75" customHeight="1" x14ac:dyDescent="0.25">
      <c r="A233" s="25">
        <v>44416</v>
      </c>
      <c r="B233" s="19">
        <v>13</v>
      </c>
      <c r="C233" s="19" t="s">
        <v>36</v>
      </c>
    </row>
    <row r="234" spans="1:3" ht="15.75" customHeight="1" x14ac:dyDescent="0.25">
      <c r="A234" s="25">
        <v>44417</v>
      </c>
      <c r="B234" s="19">
        <v>14</v>
      </c>
      <c r="C234" s="19" t="s">
        <v>36</v>
      </c>
    </row>
    <row r="235" spans="1:3" ht="15.75" customHeight="1" x14ac:dyDescent="0.25">
      <c r="A235" s="25">
        <v>44418</v>
      </c>
      <c r="B235" s="19">
        <v>15</v>
      </c>
      <c r="C235" s="19" t="s">
        <v>36</v>
      </c>
    </row>
    <row r="236" spans="1:3" ht="15.75" customHeight="1" x14ac:dyDescent="0.25">
      <c r="A236" s="25">
        <v>44419</v>
      </c>
      <c r="B236" s="19">
        <v>16</v>
      </c>
      <c r="C236" s="19" t="s">
        <v>36</v>
      </c>
    </row>
    <row r="237" spans="1:3" ht="15.75" customHeight="1" x14ac:dyDescent="0.25">
      <c r="A237" s="25">
        <v>44420</v>
      </c>
      <c r="B237" s="19">
        <v>17</v>
      </c>
      <c r="C237" s="19" t="s">
        <v>36</v>
      </c>
    </row>
    <row r="238" spans="1:3" ht="15.75" customHeight="1" x14ac:dyDescent="0.25">
      <c r="A238" s="25">
        <v>44421</v>
      </c>
      <c r="B238" s="19">
        <v>18</v>
      </c>
      <c r="C238" s="19" t="s">
        <v>36</v>
      </c>
    </row>
    <row r="239" spans="1:3" ht="15.75" customHeight="1" x14ac:dyDescent="0.25">
      <c r="A239" s="25">
        <v>44422</v>
      </c>
      <c r="B239" s="19">
        <v>19</v>
      </c>
      <c r="C239" s="19" t="s">
        <v>36</v>
      </c>
    </row>
    <row r="240" spans="1:3" ht="15.75" customHeight="1" x14ac:dyDescent="0.25">
      <c r="A240" s="25">
        <v>44423</v>
      </c>
      <c r="B240" s="19">
        <v>20</v>
      </c>
      <c r="C240" s="19" t="s">
        <v>36</v>
      </c>
    </row>
    <row r="241" spans="1:3" ht="15.75" customHeight="1" x14ac:dyDescent="0.25">
      <c r="A241" s="25">
        <v>44424</v>
      </c>
      <c r="B241" s="19">
        <v>21</v>
      </c>
      <c r="C241" s="19" t="s">
        <v>36</v>
      </c>
    </row>
    <row r="242" spans="1:3" ht="15.75" customHeight="1" x14ac:dyDescent="0.25">
      <c r="A242" s="25">
        <v>44425</v>
      </c>
      <c r="B242" s="19">
        <v>22</v>
      </c>
      <c r="C242" s="19" t="s">
        <v>36</v>
      </c>
    </row>
    <row r="243" spans="1:3" ht="15.75" customHeight="1" x14ac:dyDescent="0.25">
      <c r="A243" s="25">
        <v>44426</v>
      </c>
      <c r="B243" s="19">
        <v>23</v>
      </c>
      <c r="C243" s="19" t="s">
        <v>36</v>
      </c>
    </row>
    <row r="244" spans="1:3" ht="15.75" customHeight="1" x14ac:dyDescent="0.25">
      <c r="A244" s="25">
        <v>44427</v>
      </c>
      <c r="B244" s="19">
        <v>24</v>
      </c>
      <c r="C244" s="19" t="s">
        <v>36</v>
      </c>
    </row>
    <row r="245" spans="1:3" ht="15.75" customHeight="1" x14ac:dyDescent="0.25">
      <c r="A245" s="25">
        <v>44428</v>
      </c>
      <c r="B245" s="19">
        <v>25</v>
      </c>
      <c r="C245" s="19" t="s">
        <v>36</v>
      </c>
    </row>
    <row r="246" spans="1:3" ht="15.75" customHeight="1" x14ac:dyDescent="0.25">
      <c r="A246" s="25">
        <v>44429</v>
      </c>
      <c r="B246" s="19">
        <v>26</v>
      </c>
      <c r="C246" s="19" t="s">
        <v>36</v>
      </c>
    </row>
    <row r="247" spans="1:3" ht="15.75" customHeight="1" x14ac:dyDescent="0.25">
      <c r="A247" s="25">
        <v>44430</v>
      </c>
      <c r="B247" s="19">
        <v>27</v>
      </c>
      <c r="C247" s="19" t="s">
        <v>36</v>
      </c>
    </row>
    <row r="248" spans="1:3" ht="15.75" customHeight="1" x14ac:dyDescent="0.25">
      <c r="A248" s="25">
        <v>44431</v>
      </c>
      <c r="B248" s="19">
        <v>28</v>
      </c>
      <c r="C248" s="19" t="s">
        <v>36</v>
      </c>
    </row>
    <row r="249" spans="1:3" ht="15.75" customHeight="1" x14ac:dyDescent="0.25">
      <c r="A249" s="25">
        <v>44432</v>
      </c>
      <c r="B249" s="19">
        <v>29</v>
      </c>
      <c r="C249" s="19" t="s">
        <v>36</v>
      </c>
    </row>
    <row r="250" spans="1:3" ht="15.75" customHeight="1" x14ac:dyDescent="0.25">
      <c r="A250" s="25">
        <v>44433</v>
      </c>
      <c r="B250" s="19">
        <v>1</v>
      </c>
      <c r="C250" s="19" t="s">
        <v>37</v>
      </c>
    </row>
    <row r="251" spans="1:3" ht="15.75" customHeight="1" x14ac:dyDescent="0.25">
      <c r="A251" s="25">
        <v>44434</v>
      </c>
      <c r="B251" s="19">
        <v>2</v>
      </c>
      <c r="C251" s="19" t="s">
        <v>37</v>
      </c>
    </row>
    <row r="252" spans="1:3" ht="15.75" customHeight="1" x14ac:dyDescent="0.25">
      <c r="A252" s="25">
        <v>44435</v>
      </c>
      <c r="B252" s="19">
        <v>3</v>
      </c>
      <c r="C252" s="19" t="s">
        <v>37</v>
      </c>
    </row>
    <row r="253" spans="1:3" ht="15.75" customHeight="1" x14ac:dyDescent="0.25">
      <c r="A253" s="25">
        <v>44436</v>
      </c>
      <c r="B253" s="19">
        <v>4</v>
      </c>
      <c r="C253" s="19" t="s">
        <v>37</v>
      </c>
    </row>
    <row r="254" spans="1:3" ht="15.75" customHeight="1" x14ac:dyDescent="0.25">
      <c r="A254" s="25">
        <v>44437</v>
      </c>
      <c r="B254" s="19">
        <v>5</v>
      </c>
      <c r="C254" s="19" t="s">
        <v>37</v>
      </c>
    </row>
    <row r="255" spans="1:3" ht="15.75" customHeight="1" x14ac:dyDescent="0.25">
      <c r="A255" s="25">
        <v>44438</v>
      </c>
      <c r="B255" s="19">
        <v>6</v>
      </c>
      <c r="C255" s="19" t="s">
        <v>37</v>
      </c>
    </row>
    <row r="256" spans="1:3" ht="15.75" customHeight="1" x14ac:dyDescent="0.25">
      <c r="A256" s="25">
        <v>44439</v>
      </c>
      <c r="B256" s="19">
        <v>7</v>
      </c>
      <c r="C256" s="19" t="s">
        <v>37</v>
      </c>
    </row>
    <row r="257" spans="1:3" ht="15.75" customHeight="1" x14ac:dyDescent="0.25">
      <c r="A257" s="25">
        <v>44440</v>
      </c>
      <c r="B257" s="19">
        <v>8</v>
      </c>
      <c r="C257" s="19" t="s">
        <v>37</v>
      </c>
    </row>
    <row r="258" spans="1:3" ht="15.75" customHeight="1" x14ac:dyDescent="0.25">
      <c r="A258" s="25">
        <v>44441</v>
      </c>
      <c r="B258" s="19">
        <v>9</v>
      </c>
      <c r="C258" s="19" t="s">
        <v>37</v>
      </c>
    </row>
    <row r="259" spans="1:3" ht="15.75" customHeight="1" x14ac:dyDescent="0.25">
      <c r="A259" s="25">
        <v>44442</v>
      </c>
      <c r="B259" s="19">
        <v>10</v>
      </c>
      <c r="C259" s="19" t="s">
        <v>37</v>
      </c>
    </row>
    <row r="260" spans="1:3" ht="15.75" customHeight="1" x14ac:dyDescent="0.25">
      <c r="A260" s="25">
        <v>44443</v>
      </c>
      <c r="B260" s="19">
        <v>11</v>
      </c>
      <c r="C260" s="19" t="s">
        <v>37</v>
      </c>
    </row>
    <row r="261" spans="1:3" ht="15.75" customHeight="1" x14ac:dyDescent="0.25">
      <c r="A261" s="25">
        <v>44444</v>
      </c>
      <c r="B261" s="19">
        <v>12</v>
      </c>
      <c r="C261" s="19" t="s">
        <v>37</v>
      </c>
    </row>
    <row r="262" spans="1:3" ht="15.75" customHeight="1" x14ac:dyDescent="0.25">
      <c r="A262" s="25">
        <v>44445</v>
      </c>
      <c r="B262" s="19">
        <v>13</v>
      </c>
      <c r="C262" s="19" t="s">
        <v>37</v>
      </c>
    </row>
    <row r="263" spans="1:3" ht="15.75" customHeight="1" x14ac:dyDescent="0.25">
      <c r="A263" s="25">
        <v>44446</v>
      </c>
      <c r="B263" s="19">
        <v>14</v>
      </c>
      <c r="C263" s="19" t="s">
        <v>37</v>
      </c>
    </row>
    <row r="264" spans="1:3" ht="15.75" customHeight="1" x14ac:dyDescent="0.25">
      <c r="A264" s="25">
        <v>44447</v>
      </c>
      <c r="B264" s="19">
        <v>15</v>
      </c>
      <c r="C264" s="19" t="s">
        <v>37</v>
      </c>
    </row>
    <row r="265" spans="1:3" ht="15.75" customHeight="1" x14ac:dyDescent="0.25">
      <c r="A265" s="25">
        <v>44448</v>
      </c>
      <c r="B265" s="19">
        <v>16</v>
      </c>
      <c r="C265" s="19" t="s">
        <v>37</v>
      </c>
    </row>
    <row r="266" spans="1:3" ht="15.75" customHeight="1" x14ac:dyDescent="0.25">
      <c r="A266" s="25">
        <v>44449</v>
      </c>
      <c r="B266" s="19">
        <v>17</v>
      </c>
      <c r="C266" s="19" t="s">
        <v>37</v>
      </c>
    </row>
    <row r="267" spans="1:3" ht="15.75" customHeight="1" x14ac:dyDescent="0.25">
      <c r="A267" s="25">
        <v>44450</v>
      </c>
      <c r="B267" s="19">
        <v>18</v>
      </c>
      <c r="C267" s="19" t="s">
        <v>37</v>
      </c>
    </row>
    <row r="268" spans="1:3" ht="15.75" customHeight="1" x14ac:dyDescent="0.25">
      <c r="A268" s="25">
        <v>44451</v>
      </c>
      <c r="B268" s="19">
        <v>19</v>
      </c>
      <c r="C268" s="19" t="s">
        <v>37</v>
      </c>
    </row>
    <row r="269" spans="1:3" ht="15.75" customHeight="1" x14ac:dyDescent="0.25">
      <c r="A269" s="25">
        <v>44452</v>
      </c>
      <c r="B269" s="19">
        <v>20</v>
      </c>
      <c r="C269" s="19" t="s">
        <v>37</v>
      </c>
    </row>
    <row r="270" spans="1:3" ht="15.75" customHeight="1" x14ac:dyDescent="0.25">
      <c r="A270" s="25">
        <v>44453</v>
      </c>
      <c r="B270" s="19">
        <v>21</v>
      </c>
      <c r="C270" s="19" t="s">
        <v>37</v>
      </c>
    </row>
    <row r="271" spans="1:3" ht="15.75" customHeight="1" x14ac:dyDescent="0.25">
      <c r="A271" s="25">
        <v>44454</v>
      </c>
      <c r="B271" s="19">
        <v>22</v>
      </c>
      <c r="C271" s="19" t="s">
        <v>37</v>
      </c>
    </row>
    <row r="272" spans="1:3" ht="15.75" customHeight="1" x14ac:dyDescent="0.25">
      <c r="A272" s="25">
        <v>44455</v>
      </c>
      <c r="B272" s="19">
        <v>23</v>
      </c>
      <c r="C272" s="19" t="s">
        <v>37</v>
      </c>
    </row>
    <row r="273" spans="1:3" ht="15.75" customHeight="1" x14ac:dyDescent="0.25">
      <c r="A273" s="25">
        <v>44456</v>
      </c>
      <c r="B273" s="19">
        <v>24</v>
      </c>
      <c r="C273" s="19" t="s">
        <v>37</v>
      </c>
    </row>
    <row r="274" spans="1:3" ht="15.75" customHeight="1" x14ac:dyDescent="0.25">
      <c r="A274" s="25">
        <v>44457</v>
      </c>
      <c r="B274" s="19">
        <v>25</v>
      </c>
      <c r="C274" s="19" t="s">
        <v>37</v>
      </c>
    </row>
    <row r="275" spans="1:3" ht="15.75" customHeight="1" x14ac:dyDescent="0.25">
      <c r="A275" s="25">
        <v>44458</v>
      </c>
      <c r="B275" s="19">
        <v>26</v>
      </c>
      <c r="C275" s="19" t="s">
        <v>37</v>
      </c>
    </row>
    <row r="276" spans="1:3" ht="15.75" customHeight="1" x14ac:dyDescent="0.25">
      <c r="A276" s="25">
        <v>44459</v>
      </c>
      <c r="B276" s="19">
        <v>27</v>
      </c>
      <c r="C276" s="19" t="s">
        <v>37</v>
      </c>
    </row>
    <row r="277" spans="1:3" ht="15.75" customHeight="1" x14ac:dyDescent="0.25">
      <c r="A277" s="25">
        <v>44460</v>
      </c>
      <c r="B277" s="19">
        <v>28</v>
      </c>
      <c r="C277" s="19" t="s">
        <v>37</v>
      </c>
    </row>
    <row r="278" spans="1:3" ht="15.75" customHeight="1" x14ac:dyDescent="0.25">
      <c r="A278" s="25">
        <v>44461</v>
      </c>
      <c r="B278" s="19">
        <v>29</v>
      </c>
      <c r="C278" s="19" t="s">
        <v>37</v>
      </c>
    </row>
    <row r="279" spans="1:3" ht="15.75" customHeight="1" x14ac:dyDescent="0.25">
      <c r="A279" s="25">
        <v>44462</v>
      </c>
      <c r="B279" s="19">
        <v>30</v>
      </c>
      <c r="C279" s="19" t="s">
        <v>37</v>
      </c>
    </row>
    <row r="280" spans="1:3" ht="15.75" customHeight="1" x14ac:dyDescent="0.25">
      <c r="A280" s="25">
        <v>44463</v>
      </c>
      <c r="B280" s="19">
        <v>1</v>
      </c>
      <c r="C280" s="19" t="s">
        <v>38</v>
      </c>
    </row>
    <row r="281" spans="1:3" ht="15.75" customHeight="1" x14ac:dyDescent="0.25">
      <c r="A281" s="25">
        <v>44464</v>
      </c>
      <c r="B281" s="19">
        <v>2</v>
      </c>
      <c r="C281" s="19" t="s">
        <v>38</v>
      </c>
    </row>
    <row r="282" spans="1:3" ht="15.75" customHeight="1" x14ac:dyDescent="0.25">
      <c r="A282" s="25">
        <v>44465</v>
      </c>
      <c r="B282" s="19">
        <v>3</v>
      </c>
      <c r="C282" s="19" t="s">
        <v>38</v>
      </c>
    </row>
    <row r="283" spans="1:3" ht="15.75" customHeight="1" x14ac:dyDescent="0.25">
      <c r="A283" s="25">
        <v>44466</v>
      </c>
      <c r="B283" s="19">
        <v>4</v>
      </c>
      <c r="C283" s="19" t="s">
        <v>38</v>
      </c>
    </row>
    <row r="284" spans="1:3" ht="15.75" customHeight="1" x14ac:dyDescent="0.25">
      <c r="A284" s="25">
        <v>44467</v>
      </c>
      <c r="B284" s="19">
        <v>5</v>
      </c>
      <c r="C284" s="19" t="s">
        <v>38</v>
      </c>
    </row>
    <row r="285" spans="1:3" ht="15.75" customHeight="1" x14ac:dyDescent="0.25">
      <c r="A285" s="25">
        <v>44468</v>
      </c>
      <c r="B285" s="19">
        <v>6</v>
      </c>
      <c r="C285" s="19" t="s">
        <v>38</v>
      </c>
    </row>
    <row r="286" spans="1:3" ht="15.75" customHeight="1" x14ac:dyDescent="0.25">
      <c r="A286" s="25">
        <v>44469</v>
      </c>
      <c r="B286" s="19">
        <v>7</v>
      </c>
      <c r="C286" s="19" t="s">
        <v>38</v>
      </c>
    </row>
    <row r="287" spans="1:3" ht="15.75" customHeight="1" x14ac:dyDescent="0.25">
      <c r="A287" s="25">
        <v>44470</v>
      </c>
      <c r="B287" s="19">
        <v>8</v>
      </c>
      <c r="C287" s="19" t="s">
        <v>38</v>
      </c>
    </row>
    <row r="288" spans="1:3" ht="15.75" customHeight="1" x14ac:dyDescent="0.25">
      <c r="A288" s="25">
        <v>44471</v>
      </c>
      <c r="B288" s="19">
        <v>9</v>
      </c>
      <c r="C288" s="19" t="s">
        <v>38</v>
      </c>
    </row>
    <row r="289" spans="1:3" ht="15.75" customHeight="1" x14ac:dyDescent="0.25">
      <c r="A289" s="25">
        <v>44472</v>
      </c>
      <c r="B289" s="19">
        <v>10</v>
      </c>
      <c r="C289" s="19" t="s">
        <v>38</v>
      </c>
    </row>
    <row r="290" spans="1:3" ht="15.75" customHeight="1" x14ac:dyDescent="0.25">
      <c r="A290" s="25">
        <v>44473</v>
      </c>
      <c r="B290" s="19">
        <v>11</v>
      </c>
      <c r="C290" s="19" t="s">
        <v>38</v>
      </c>
    </row>
    <row r="291" spans="1:3" ht="15.75" customHeight="1" x14ac:dyDescent="0.25">
      <c r="A291" s="25">
        <v>44474</v>
      </c>
      <c r="B291" s="19">
        <v>12</v>
      </c>
      <c r="C291" s="19" t="s">
        <v>38</v>
      </c>
    </row>
    <row r="292" spans="1:3" ht="15.75" customHeight="1" x14ac:dyDescent="0.25">
      <c r="A292" s="25">
        <v>44475</v>
      </c>
      <c r="B292" s="19">
        <v>13</v>
      </c>
      <c r="C292" s="19" t="s">
        <v>38</v>
      </c>
    </row>
    <row r="293" spans="1:3" ht="15.75" customHeight="1" x14ac:dyDescent="0.25">
      <c r="A293" s="25">
        <v>44476</v>
      </c>
      <c r="B293" s="19">
        <v>14</v>
      </c>
      <c r="C293" s="19" t="s">
        <v>38</v>
      </c>
    </row>
    <row r="294" spans="1:3" ht="15.75" customHeight="1" x14ac:dyDescent="0.25">
      <c r="A294" s="25">
        <v>44477</v>
      </c>
      <c r="B294" s="19">
        <v>15</v>
      </c>
      <c r="C294" s="19" t="s">
        <v>38</v>
      </c>
    </row>
    <row r="295" spans="1:3" ht="15.75" customHeight="1" x14ac:dyDescent="0.25">
      <c r="A295" s="25">
        <v>44478</v>
      </c>
      <c r="B295" s="19">
        <v>16</v>
      </c>
      <c r="C295" s="19" t="s">
        <v>38</v>
      </c>
    </row>
    <row r="296" spans="1:3" ht="15.75" customHeight="1" x14ac:dyDescent="0.25">
      <c r="A296" s="25">
        <v>44479</v>
      </c>
      <c r="B296" s="19">
        <v>17</v>
      </c>
      <c r="C296" s="19" t="s">
        <v>38</v>
      </c>
    </row>
    <row r="297" spans="1:3" ht="15.75" customHeight="1" x14ac:dyDescent="0.25">
      <c r="A297" s="25">
        <v>44480</v>
      </c>
      <c r="B297" s="19">
        <v>18</v>
      </c>
      <c r="C297" s="19" t="s">
        <v>38</v>
      </c>
    </row>
    <row r="298" spans="1:3" ht="15.75" customHeight="1" x14ac:dyDescent="0.25">
      <c r="A298" s="25">
        <v>44481</v>
      </c>
      <c r="B298" s="19">
        <v>19</v>
      </c>
      <c r="C298" s="19" t="s">
        <v>38</v>
      </c>
    </row>
    <row r="299" spans="1:3" ht="15.75" customHeight="1" x14ac:dyDescent="0.25">
      <c r="A299" s="25">
        <v>44482</v>
      </c>
      <c r="B299" s="19">
        <v>20</v>
      </c>
      <c r="C299" s="19" t="s">
        <v>38</v>
      </c>
    </row>
    <row r="300" spans="1:3" ht="15.75" customHeight="1" x14ac:dyDescent="0.25">
      <c r="A300" s="25">
        <v>44483</v>
      </c>
      <c r="B300" s="19">
        <v>21</v>
      </c>
      <c r="C300" s="19" t="s">
        <v>38</v>
      </c>
    </row>
    <row r="301" spans="1:3" ht="15.75" customHeight="1" x14ac:dyDescent="0.25">
      <c r="A301" s="25">
        <v>44484</v>
      </c>
      <c r="B301" s="19">
        <v>22</v>
      </c>
      <c r="C301" s="19" t="s">
        <v>38</v>
      </c>
    </row>
    <row r="302" spans="1:3" ht="15.75" customHeight="1" x14ac:dyDescent="0.25">
      <c r="A302" s="25">
        <v>44485</v>
      </c>
      <c r="B302" s="19">
        <v>23</v>
      </c>
      <c r="C302" s="19" t="s">
        <v>38</v>
      </c>
    </row>
    <row r="303" spans="1:3" ht="15.75" customHeight="1" x14ac:dyDescent="0.25">
      <c r="A303" s="25">
        <v>44486</v>
      </c>
      <c r="B303" s="19">
        <v>24</v>
      </c>
      <c r="C303" s="19" t="s">
        <v>38</v>
      </c>
    </row>
    <row r="304" spans="1:3" ht="15.75" customHeight="1" x14ac:dyDescent="0.25">
      <c r="A304" s="25">
        <v>44487</v>
      </c>
      <c r="B304" s="19">
        <v>25</v>
      </c>
      <c r="C304" s="19" t="s">
        <v>38</v>
      </c>
    </row>
    <row r="305" spans="1:3" ht="15.75" customHeight="1" x14ac:dyDescent="0.25">
      <c r="A305" s="25">
        <v>44488</v>
      </c>
      <c r="B305" s="19">
        <v>26</v>
      </c>
      <c r="C305" s="19" t="s">
        <v>38</v>
      </c>
    </row>
    <row r="306" spans="1:3" ht="15.75" customHeight="1" x14ac:dyDescent="0.25">
      <c r="A306" s="25">
        <v>44489</v>
      </c>
      <c r="B306" s="19">
        <v>27</v>
      </c>
      <c r="C306" s="19" t="s">
        <v>38</v>
      </c>
    </row>
    <row r="307" spans="1:3" ht="15.75" customHeight="1" x14ac:dyDescent="0.25">
      <c r="A307" s="25">
        <v>44490</v>
      </c>
      <c r="B307" s="19">
        <v>28</v>
      </c>
      <c r="C307" s="19" t="s">
        <v>38</v>
      </c>
    </row>
    <row r="308" spans="1:3" ht="15.75" customHeight="1" x14ac:dyDescent="0.25">
      <c r="A308" s="25">
        <v>44491</v>
      </c>
      <c r="B308" s="19">
        <v>29</v>
      </c>
      <c r="C308" s="19" t="s">
        <v>38</v>
      </c>
    </row>
    <row r="309" spans="1:3" ht="15.75" customHeight="1" x14ac:dyDescent="0.25">
      <c r="A309" s="25">
        <v>44492</v>
      </c>
      <c r="B309" s="19">
        <v>1</v>
      </c>
      <c r="C309" s="19" t="s">
        <v>39</v>
      </c>
    </row>
    <row r="310" spans="1:3" ht="15.75" customHeight="1" x14ac:dyDescent="0.25">
      <c r="A310" s="25">
        <v>44493</v>
      </c>
      <c r="B310" s="19">
        <v>2</v>
      </c>
      <c r="C310" s="19" t="s">
        <v>39</v>
      </c>
    </row>
    <row r="311" spans="1:3" ht="15.75" customHeight="1" x14ac:dyDescent="0.25">
      <c r="A311" s="25">
        <v>44494</v>
      </c>
      <c r="B311" s="19">
        <v>3</v>
      </c>
      <c r="C311" s="19" t="s">
        <v>39</v>
      </c>
    </row>
    <row r="312" spans="1:3" ht="15.75" customHeight="1" x14ac:dyDescent="0.25">
      <c r="A312" s="25">
        <v>44495</v>
      </c>
      <c r="B312" s="19">
        <v>4</v>
      </c>
      <c r="C312" s="19" t="s">
        <v>39</v>
      </c>
    </row>
    <row r="313" spans="1:3" ht="15.75" customHeight="1" x14ac:dyDescent="0.25">
      <c r="A313" s="25">
        <v>44496</v>
      </c>
      <c r="B313" s="19">
        <v>5</v>
      </c>
      <c r="C313" s="19" t="s">
        <v>39</v>
      </c>
    </row>
    <row r="314" spans="1:3" ht="15.75" customHeight="1" x14ac:dyDescent="0.25">
      <c r="A314" s="25">
        <v>44497</v>
      </c>
      <c r="B314" s="19">
        <v>6</v>
      </c>
      <c r="C314" s="19" t="s">
        <v>39</v>
      </c>
    </row>
    <row r="315" spans="1:3" ht="15.75" customHeight="1" x14ac:dyDescent="0.25">
      <c r="A315" s="25">
        <v>44498</v>
      </c>
      <c r="B315" s="19">
        <v>7</v>
      </c>
      <c r="C315" s="19" t="s">
        <v>39</v>
      </c>
    </row>
    <row r="316" spans="1:3" ht="15.75" customHeight="1" x14ac:dyDescent="0.25">
      <c r="A316" s="25">
        <v>44499</v>
      </c>
      <c r="B316" s="19">
        <v>8</v>
      </c>
      <c r="C316" s="19" t="s">
        <v>39</v>
      </c>
    </row>
    <row r="317" spans="1:3" ht="15.75" customHeight="1" x14ac:dyDescent="0.25">
      <c r="A317" s="25">
        <v>44500</v>
      </c>
      <c r="B317" s="19">
        <v>9</v>
      </c>
      <c r="C317" s="19" t="s">
        <v>39</v>
      </c>
    </row>
    <row r="318" spans="1:3" ht="15.75" customHeight="1" x14ac:dyDescent="0.25">
      <c r="A318" s="25">
        <v>44501</v>
      </c>
      <c r="B318" s="19">
        <v>10</v>
      </c>
      <c r="C318" s="19" t="s">
        <v>39</v>
      </c>
    </row>
    <row r="319" spans="1:3" ht="15.75" customHeight="1" x14ac:dyDescent="0.25">
      <c r="A319" s="25">
        <v>44502</v>
      </c>
      <c r="B319" s="19">
        <v>11</v>
      </c>
      <c r="C319" s="19" t="s">
        <v>39</v>
      </c>
    </row>
    <row r="320" spans="1:3" ht="15.75" customHeight="1" x14ac:dyDescent="0.25">
      <c r="A320" s="25">
        <v>44503</v>
      </c>
      <c r="B320" s="19">
        <v>12</v>
      </c>
      <c r="C320" s="19" t="s">
        <v>39</v>
      </c>
    </row>
    <row r="321" spans="1:3" ht="15.75" customHeight="1" x14ac:dyDescent="0.25">
      <c r="A321" s="25">
        <v>44504</v>
      </c>
      <c r="B321" s="19">
        <v>13</v>
      </c>
      <c r="C321" s="19" t="s">
        <v>39</v>
      </c>
    </row>
    <row r="322" spans="1:3" ht="15.75" customHeight="1" x14ac:dyDescent="0.25">
      <c r="A322" s="25">
        <v>44505</v>
      </c>
      <c r="B322" s="19">
        <v>14</v>
      </c>
      <c r="C322" s="19" t="s">
        <v>39</v>
      </c>
    </row>
    <row r="323" spans="1:3" ht="15.75" customHeight="1" x14ac:dyDescent="0.25">
      <c r="A323" s="25">
        <v>44506</v>
      </c>
      <c r="B323" s="19">
        <v>15</v>
      </c>
      <c r="C323" s="19" t="s">
        <v>39</v>
      </c>
    </row>
    <row r="324" spans="1:3" ht="15.75" customHeight="1" x14ac:dyDescent="0.25">
      <c r="A324" s="25">
        <v>44507</v>
      </c>
      <c r="B324" s="19">
        <v>16</v>
      </c>
      <c r="C324" s="19" t="s">
        <v>39</v>
      </c>
    </row>
    <row r="325" spans="1:3" ht="15.75" customHeight="1" x14ac:dyDescent="0.25">
      <c r="A325" s="25">
        <v>44508</v>
      </c>
      <c r="B325" s="19">
        <v>17</v>
      </c>
      <c r="C325" s="19" t="s">
        <v>39</v>
      </c>
    </row>
    <row r="326" spans="1:3" ht="15.75" customHeight="1" x14ac:dyDescent="0.25">
      <c r="A326" s="25">
        <v>44509</v>
      </c>
      <c r="B326" s="19">
        <v>18</v>
      </c>
      <c r="C326" s="19" t="s">
        <v>39</v>
      </c>
    </row>
    <row r="327" spans="1:3" ht="15.75" customHeight="1" x14ac:dyDescent="0.25">
      <c r="A327" s="25">
        <v>44510</v>
      </c>
      <c r="B327" s="19">
        <v>19</v>
      </c>
      <c r="C327" s="19" t="s">
        <v>39</v>
      </c>
    </row>
    <row r="328" spans="1:3" ht="15.75" customHeight="1" x14ac:dyDescent="0.25">
      <c r="A328" s="25">
        <v>44511</v>
      </c>
      <c r="B328" s="19">
        <v>20</v>
      </c>
      <c r="C328" s="19" t="s">
        <v>39</v>
      </c>
    </row>
    <row r="329" spans="1:3" ht="15.75" customHeight="1" x14ac:dyDescent="0.25">
      <c r="A329" s="25">
        <v>44512</v>
      </c>
      <c r="B329" s="19">
        <v>21</v>
      </c>
      <c r="C329" s="19" t="s">
        <v>39</v>
      </c>
    </row>
    <row r="330" spans="1:3" ht="15.75" customHeight="1" x14ac:dyDescent="0.25">
      <c r="A330" s="25">
        <v>44513</v>
      </c>
      <c r="B330" s="19">
        <v>22</v>
      </c>
      <c r="C330" s="19" t="s">
        <v>39</v>
      </c>
    </row>
    <row r="331" spans="1:3" ht="15.75" customHeight="1" x14ac:dyDescent="0.25">
      <c r="A331" s="25">
        <v>44514</v>
      </c>
      <c r="B331" s="19">
        <v>23</v>
      </c>
      <c r="C331" s="19" t="s">
        <v>39</v>
      </c>
    </row>
    <row r="332" spans="1:3" ht="15.75" customHeight="1" x14ac:dyDescent="0.25">
      <c r="A332" s="25">
        <v>44515</v>
      </c>
      <c r="B332" s="19">
        <v>24</v>
      </c>
      <c r="C332" s="19" t="s">
        <v>39</v>
      </c>
    </row>
    <row r="333" spans="1:3" ht="15.75" customHeight="1" x14ac:dyDescent="0.25">
      <c r="A333" s="25">
        <v>44516</v>
      </c>
      <c r="B333" s="19">
        <v>25</v>
      </c>
      <c r="C333" s="19" t="s">
        <v>39</v>
      </c>
    </row>
    <row r="334" spans="1:3" ht="15.75" customHeight="1" x14ac:dyDescent="0.25">
      <c r="A334" s="25">
        <v>44517</v>
      </c>
      <c r="B334" s="19">
        <v>26</v>
      </c>
      <c r="C334" s="19" t="s">
        <v>39</v>
      </c>
    </row>
    <row r="335" spans="1:3" ht="15.75" customHeight="1" x14ac:dyDescent="0.25">
      <c r="A335" s="25">
        <v>44518</v>
      </c>
      <c r="B335" s="19">
        <v>27</v>
      </c>
      <c r="C335" s="19" t="s">
        <v>39</v>
      </c>
    </row>
    <row r="336" spans="1:3" ht="15.75" customHeight="1" x14ac:dyDescent="0.25">
      <c r="A336" s="25">
        <v>44519</v>
      </c>
      <c r="B336" s="19">
        <v>28</v>
      </c>
      <c r="C336" s="19" t="s">
        <v>39</v>
      </c>
    </row>
    <row r="337" spans="1:3" ht="15.75" customHeight="1" x14ac:dyDescent="0.25">
      <c r="A337" s="25">
        <v>44520</v>
      </c>
      <c r="B337" s="19">
        <v>29</v>
      </c>
      <c r="C337" s="19" t="s">
        <v>39</v>
      </c>
    </row>
    <row r="338" spans="1:3" ht="15.75" customHeight="1" x14ac:dyDescent="0.25">
      <c r="A338" s="25">
        <v>44521</v>
      </c>
      <c r="B338" s="19">
        <v>30</v>
      </c>
      <c r="C338" s="19" t="s">
        <v>39</v>
      </c>
    </row>
    <row r="339" spans="1:3" ht="15.75" customHeight="1" x14ac:dyDescent="0.25">
      <c r="A339" s="25">
        <v>44522</v>
      </c>
      <c r="B339" s="19">
        <v>1</v>
      </c>
      <c r="C339" s="19" t="s">
        <v>40</v>
      </c>
    </row>
    <row r="340" spans="1:3" ht="15.75" customHeight="1" x14ac:dyDescent="0.25">
      <c r="A340" s="25">
        <v>44523</v>
      </c>
      <c r="B340" s="19">
        <v>2</v>
      </c>
      <c r="C340" s="19" t="s">
        <v>40</v>
      </c>
    </row>
    <row r="341" spans="1:3" ht="15.75" customHeight="1" x14ac:dyDescent="0.25">
      <c r="A341" s="25">
        <v>44524</v>
      </c>
      <c r="B341" s="19">
        <v>3</v>
      </c>
      <c r="C341" s="19" t="s">
        <v>40</v>
      </c>
    </row>
    <row r="342" spans="1:3" ht="15.75" customHeight="1" x14ac:dyDescent="0.25">
      <c r="A342" s="25">
        <v>44525</v>
      </c>
      <c r="B342" s="19">
        <v>4</v>
      </c>
      <c r="C342" s="19" t="s">
        <v>40</v>
      </c>
    </row>
    <row r="343" spans="1:3" ht="15.75" customHeight="1" x14ac:dyDescent="0.25">
      <c r="A343" s="25">
        <v>44526</v>
      </c>
      <c r="B343" s="19">
        <v>5</v>
      </c>
      <c r="C343" s="19" t="s">
        <v>40</v>
      </c>
    </row>
    <row r="344" spans="1:3" ht="15.75" customHeight="1" x14ac:dyDescent="0.25">
      <c r="A344" s="25">
        <v>44527</v>
      </c>
      <c r="B344" s="19">
        <v>6</v>
      </c>
      <c r="C344" s="19" t="s">
        <v>40</v>
      </c>
    </row>
    <row r="345" spans="1:3" ht="15.75" customHeight="1" x14ac:dyDescent="0.25">
      <c r="A345" s="25">
        <v>44528</v>
      </c>
      <c r="B345" s="19">
        <v>7</v>
      </c>
      <c r="C345" s="19" t="s">
        <v>40</v>
      </c>
    </row>
    <row r="346" spans="1:3" ht="15.75" customHeight="1" x14ac:dyDescent="0.25">
      <c r="A346" s="25">
        <v>44529</v>
      </c>
      <c r="B346" s="19">
        <v>8</v>
      </c>
      <c r="C346" s="19" t="s">
        <v>40</v>
      </c>
    </row>
    <row r="347" spans="1:3" ht="15.75" customHeight="1" x14ac:dyDescent="0.25">
      <c r="A347" s="25">
        <v>44530</v>
      </c>
      <c r="B347" s="19">
        <v>9</v>
      </c>
      <c r="C347" s="19" t="s">
        <v>40</v>
      </c>
    </row>
    <row r="348" spans="1:3" ht="15.75" customHeight="1" x14ac:dyDescent="0.25">
      <c r="A348" s="25">
        <v>44531</v>
      </c>
      <c r="B348" s="19">
        <v>10</v>
      </c>
      <c r="C348" s="19" t="s">
        <v>40</v>
      </c>
    </row>
    <row r="349" spans="1:3" ht="15.75" customHeight="1" x14ac:dyDescent="0.25">
      <c r="A349" s="25">
        <v>44532</v>
      </c>
      <c r="B349" s="19">
        <v>11</v>
      </c>
      <c r="C349" s="19" t="s">
        <v>40</v>
      </c>
    </row>
    <row r="350" spans="1:3" ht="15.75" customHeight="1" x14ac:dyDescent="0.25">
      <c r="A350" s="25">
        <v>44533</v>
      </c>
      <c r="B350" s="19">
        <v>12</v>
      </c>
      <c r="C350" s="19" t="s">
        <v>40</v>
      </c>
    </row>
    <row r="351" spans="1:3" ht="15.75" customHeight="1" x14ac:dyDescent="0.25">
      <c r="A351" s="25">
        <v>44534</v>
      </c>
      <c r="B351" s="19">
        <v>13</v>
      </c>
      <c r="C351" s="19" t="s">
        <v>40</v>
      </c>
    </row>
    <row r="352" spans="1:3" ht="15.75" customHeight="1" x14ac:dyDescent="0.25">
      <c r="A352" s="25">
        <v>44535</v>
      </c>
      <c r="B352" s="19">
        <v>14</v>
      </c>
      <c r="C352" s="19" t="s">
        <v>40</v>
      </c>
    </row>
    <row r="353" spans="1:3" ht="15.75" customHeight="1" x14ac:dyDescent="0.25">
      <c r="A353" s="25">
        <v>44536</v>
      </c>
      <c r="B353" s="19">
        <v>15</v>
      </c>
      <c r="C353" s="19" t="s">
        <v>40</v>
      </c>
    </row>
    <row r="354" spans="1:3" ht="15.75" customHeight="1" x14ac:dyDescent="0.25">
      <c r="A354" s="25">
        <v>44537</v>
      </c>
      <c r="B354" s="19">
        <v>16</v>
      </c>
      <c r="C354" s="19" t="s">
        <v>40</v>
      </c>
    </row>
    <row r="355" spans="1:3" ht="15.75" customHeight="1" x14ac:dyDescent="0.25">
      <c r="A355" s="25">
        <v>44538</v>
      </c>
      <c r="B355" s="19">
        <v>17</v>
      </c>
      <c r="C355" s="19" t="s">
        <v>40</v>
      </c>
    </row>
    <row r="356" spans="1:3" ht="15.75" customHeight="1" x14ac:dyDescent="0.25">
      <c r="A356" s="25">
        <v>44539</v>
      </c>
      <c r="B356" s="19">
        <v>18</v>
      </c>
      <c r="C356" s="19" t="s">
        <v>40</v>
      </c>
    </row>
    <row r="357" spans="1:3" ht="15.75" customHeight="1" x14ac:dyDescent="0.25">
      <c r="A357" s="25">
        <v>44540</v>
      </c>
      <c r="B357" s="19">
        <v>19</v>
      </c>
      <c r="C357" s="19" t="s">
        <v>40</v>
      </c>
    </row>
    <row r="358" spans="1:3" ht="15.75" customHeight="1" x14ac:dyDescent="0.25">
      <c r="A358" s="25">
        <v>44541</v>
      </c>
      <c r="B358" s="19">
        <v>20</v>
      </c>
      <c r="C358" s="19" t="s">
        <v>40</v>
      </c>
    </row>
    <row r="359" spans="1:3" ht="15.75" customHeight="1" x14ac:dyDescent="0.25">
      <c r="A359" s="25">
        <v>44542</v>
      </c>
      <c r="B359" s="19">
        <v>21</v>
      </c>
      <c r="C359" s="19" t="s">
        <v>40</v>
      </c>
    </row>
    <row r="360" spans="1:3" ht="15.75" customHeight="1" x14ac:dyDescent="0.25">
      <c r="A360" s="25">
        <v>44543</v>
      </c>
      <c r="B360" s="19">
        <v>22</v>
      </c>
      <c r="C360" s="19" t="s">
        <v>40</v>
      </c>
    </row>
    <row r="361" spans="1:3" ht="15.75" customHeight="1" x14ac:dyDescent="0.25">
      <c r="A361" s="25">
        <v>44544</v>
      </c>
      <c r="B361" s="19">
        <v>23</v>
      </c>
      <c r="C361" s="19" t="s">
        <v>40</v>
      </c>
    </row>
    <row r="362" spans="1:3" ht="15.75" customHeight="1" x14ac:dyDescent="0.25">
      <c r="A362" s="25">
        <v>44545</v>
      </c>
      <c r="B362" s="19">
        <v>24</v>
      </c>
      <c r="C362" s="19" t="s">
        <v>40</v>
      </c>
    </row>
    <row r="363" spans="1:3" ht="15.75" customHeight="1" x14ac:dyDescent="0.25">
      <c r="A363" s="25">
        <v>44546</v>
      </c>
      <c r="B363" s="19">
        <v>25</v>
      </c>
      <c r="C363" s="19" t="s">
        <v>40</v>
      </c>
    </row>
    <row r="364" spans="1:3" ht="15.75" customHeight="1" x14ac:dyDescent="0.25">
      <c r="A364" s="25">
        <v>44547</v>
      </c>
      <c r="B364" s="19">
        <v>26</v>
      </c>
      <c r="C364" s="19" t="s">
        <v>40</v>
      </c>
    </row>
    <row r="365" spans="1:3" ht="15.75" customHeight="1" x14ac:dyDescent="0.25">
      <c r="A365" s="25">
        <v>44548</v>
      </c>
      <c r="B365" s="19">
        <v>27</v>
      </c>
      <c r="C365" s="19" t="s">
        <v>40</v>
      </c>
    </row>
    <row r="366" spans="1:3" ht="15.75" customHeight="1" x14ac:dyDescent="0.25">
      <c r="A366" s="25">
        <v>44549</v>
      </c>
      <c r="B366" s="19">
        <v>28</v>
      </c>
      <c r="C366" s="19" t="s">
        <v>40</v>
      </c>
    </row>
    <row r="367" spans="1:3" ht="15.75" customHeight="1" x14ac:dyDescent="0.25">
      <c r="A367" s="25">
        <v>44550</v>
      </c>
      <c r="B367" s="19">
        <v>29</v>
      </c>
      <c r="C367" s="19" t="s">
        <v>40</v>
      </c>
    </row>
  </sheetData>
  <sheetProtection algorithmName="SHA-512" hashValue="1uAP+wFb/7gyV7w/bNjZq7sE+P1VnWMpGxNcRLDlmFJb7IPoVOgAVWRoxRQLiRCkxpsKbeXThJAPbGZlRU693Q==" saltValue="ig3AWKdHn8OGXZWns0NYvA==" spinCount="100000" sheet="1" objects="1" scenarios="1" selectLockedCells="1"/>
  <mergeCells count="1">
    <mergeCell ref="A1:B1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izračun datuma</vt:lpstr>
      <vt:lpstr>primerjava koledarjev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Alenka Nemanic</dc:creator>
  <cp:lastModifiedBy>Gregor Kamin</cp:lastModifiedBy>
  <dcterms:created xsi:type="dcterms:W3CDTF">2020-08-06T21:49:46Z</dcterms:created>
  <dcterms:modified xsi:type="dcterms:W3CDTF">2021-09-30T08:33:08Z</dcterms:modified>
</cp:coreProperties>
</file>